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410" windowHeight="6945" activeTab="1"/>
  </bookViews>
  <sheets>
    <sheet name="Balance General " sheetId="1" r:id="rId1"/>
    <sheet name="Estad. Resultado" sheetId="2" r:id="rId2"/>
  </sheets>
  <definedNames>
    <definedName name="_xlnm.Print_Area" localSheetId="0">'Balance General '!$A$1:$C$67</definedName>
    <definedName name="_xlnm.Print_Area" localSheetId="1">'Estad. Resultado'!$A$1:$H$44</definedName>
  </definedNames>
  <calcPr fullCalcOnLoad="1"/>
</workbook>
</file>

<file path=xl/sharedStrings.xml><?xml version="1.0" encoding="utf-8"?>
<sst xmlns="http://schemas.openxmlformats.org/spreadsheetml/2006/main" count="85" uniqueCount="80">
  <si>
    <t>Ingresos diversos</t>
  </si>
  <si>
    <t>Activo</t>
  </si>
  <si>
    <t>Disponible restringido</t>
  </si>
  <si>
    <t>Rendimientos por cobrar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</si>
  <si>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</si>
  <si>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</si>
  <si>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</si>
  <si>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</si>
  <si>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</si>
  <si>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</si>
  <si>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</si>
  <si>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</si>
  <si>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</si>
  <si>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</si>
  <si>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</si>
  <si>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</si>
  <si>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</si>
  <si>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</si>
  <si>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</si>
  <si>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</si>
  <si>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</si>
  <si>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</si>
  <si>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</si>
  <si>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</si>
  <si>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</si>
  <si>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</si>
  <si>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</si>
  <si>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</si>
  <si>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</si>
  <si>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</si>
  <si>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</si>
  <si>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acumulados de ejercicios anteriores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</si>
  <si>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</si>
  <si>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</si>
  <si>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</si>
  <si>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</si>
  <si>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</si>
  <si>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</si>
  <si>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Operaciones de reporto propias</t>
  </si>
  <si>
    <t>Cuetnas de control</t>
  </si>
  <si>
    <t>Valores y bienes propios en custodia</t>
  </si>
  <si>
    <t>Total</t>
  </si>
  <si>
    <t>Contingentes de compromiso y control propias</t>
  </si>
  <si>
    <t>Cuentas contingentes y de compromiso acreedoras</t>
  </si>
  <si>
    <t>Responsabilidad por garantisas otorgadas</t>
  </si>
  <si>
    <t>Obligaciones y derchos por operaciones de reporto propias</t>
  </si>
  <si>
    <t>Cuentas de control acreedoras</t>
  </si>
  <si>
    <t>Contracuenta valores y bienes propios en custodia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</si>
  <si>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</si>
  <si>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</si>
  <si>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</si>
  <si>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</si>
  <si>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</si>
  <si>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</si>
  <si>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</si>
  <si>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Ingresos por cuentas y documentos por cobrar </t>
  </si>
  <si>
    <t xml:space="preserve">Gastos de operación por inversiones propias </t>
  </si>
  <si>
    <t xml:space="preserve">Otros gastos financieros </t>
  </si>
  <si>
    <t xml:space="preserve">Impuesto sobre la renta </t>
  </si>
  <si>
    <t>Ingresos extraordinarios</t>
  </si>
  <si>
    <t>Gastos extraordinarios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</si>
  <si>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</si>
  <si>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</si>
  <si>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</si>
  <si>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</si>
  <si>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</si>
  <si>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</si>
  <si>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</si>
  <si>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</si>
  <si>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</si>
  <si>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</si>
  <si>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</si>
  <si>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</si>
  <si>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</si>
  <si>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</si>
  <si>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</si>
  <si>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</si>
  <si>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Balance General  al 31 de Diciembre de 2019</t>
  </si>
  <si>
    <t>Estado de resultados del 1°de Enero al 31 de Diciembre de 2019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</si>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</sst>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</numFmts>
  <fonts count="2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6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44" fontId="1" fillId="24" borderId="0" xfId="49" applyNumberFormat="1" applyFont="1" applyFill="1" applyAlignment="1">
      <alignment/>
    </xf>
    <xf numFmtId="44" fontId="1" fillId="24" borderId="10" xfId="49" applyNumberFormat="1" applyFont="1" applyFill="1" applyBorder="1" applyAlignment="1">
      <alignment/>
    </xf>
    <xf numFmtId="43" fontId="2" fillId="24" borderId="0" xfId="49" applyFont="1" applyFill="1" applyAlignment="1">
      <alignment/>
    </xf>
    <xf numFmtId="43" fontId="1" fillId="24" borderId="0" xfId="49" applyFont="1" applyFill="1" applyAlignment="1">
      <alignment/>
    </xf>
    <xf numFmtId="0" fontId="1" fillId="24" borderId="0" xfId="0" applyFont="1" applyFill="1" applyAlignment="1">
      <alignment horizontal="justify" vertical="justify" wrapText="1"/>
    </xf>
    <xf numFmtId="0" fontId="6" fillId="24" borderId="0" xfId="55" applyFill="1">
      <alignment/>
      <protection/>
    </xf>
    <xf numFmtId="0" fontId="24" fillId="24" borderId="0" xfId="55" applyFont="1" applyFill="1" applyAlignment="1">
      <alignment horizontal="justify" vertical="top" wrapText="1"/>
      <protection/>
    </xf>
    <xf numFmtId="0" fontId="23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horizontal="left" vertical="top" wrapText="1"/>
      <protection/>
    </xf>
    <xf numFmtId="44" fontId="23" fillId="24" borderId="0" xfId="55" applyNumberFormat="1" applyFont="1" applyFill="1" applyAlignment="1">
      <alignment vertical="top" wrapText="1"/>
      <protection/>
    </xf>
    <xf numFmtId="0" fontId="24" fillId="24" borderId="0" xfId="55" applyFont="1" applyFill="1" applyAlignment="1">
      <alignment horizontal="right" vertical="top" wrapText="1"/>
      <protection/>
    </xf>
    <xf numFmtId="44" fontId="23" fillId="24" borderId="10" xfId="55" applyNumberFormat="1" applyFont="1" applyFill="1" applyBorder="1" applyAlignment="1">
      <alignment vertical="top" wrapText="1"/>
      <protection/>
    </xf>
    <xf numFmtId="43" fontId="2" fillId="24" borderId="11" xfId="49" applyFont="1" applyFill="1" applyBorder="1" applyAlignment="1">
      <alignment/>
    </xf>
    <xf numFmtId="43" fontId="2" fillId="24" borderId="0" xfId="0" applyNumberFormat="1" applyFont="1" applyFill="1" applyAlignment="1">
      <alignment/>
    </xf>
    <xf numFmtId="43" fontId="24" fillId="24" borderId="0" xfId="55" applyNumberFormat="1" applyFont="1" applyFill="1" applyAlignment="1">
      <alignment vertical="top" wrapText="1"/>
      <protection/>
    </xf>
    <xf numFmtId="0" fontId="27" fillId="24" borderId="0" xfId="55" applyFont="1" applyFill="1" applyAlignment="1">
      <alignment horizontal="center" vertical="top" wrapText="1"/>
      <protection/>
    </xf>
    <xf numFmtId="0" fontId="2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23" fillId="24" borderId="0" xfId="55" applyFont="1" applyFill="1" applyAlignment="1">
      <alignment horizontal="right" vertical="top" wrapText="1"/>
      <protection/>
    </xf>
    <xf numFmtId="44" fontId="6" fillId="24" borderId="0" xfId="55" applyNumberFormat="1" applyFill="1">
      <alignment/>
      <protection/>
    </xf>
    <xf numFmtId="44" fontId="1" fillId="25" borderId="10" xfId="0" applyNumberFormat="1" applyFont="1" applyFill="1" applyBorder="1" applyAlignment="1">
      <alignment/>
    </xf>
    <xf numFmtId="44" fontId="1" fillId="25" borderId="10" xfId="49" applyNumberFormat="1" applyFont="1" applyFill="1" applyBorder="1" applyAlignment="1">
      <alignment/>
    </xf>
    <xf numFmtId="43" fontId="1" fillId="25" borderId="0" xfId="0" applyNumberFormat="1" applyFont="1" applyFill="1" applyAlignment="1">
      <alignment/>
    </xf>
    <xf numFmtId="44" fontId="1" fillId="25" borderId="0" xfId="0" applyNumberFormat="1" applyFont="1" applyFill="1" applyAlignment="1">
      <alignment/>
    </xf>
    <xf numFmtId="44" fontId="1" fillId="25" borderId="0" xfId="49" applyNumberFormat="1" applyFont="1" applyFill="1" applyAlignment="1">
      <alignment/>
    </xf>
    <xf numFmtId="43" fontId="6" fillId="24" borderId="0" xfId="49" applyFont="1" applyFill="1" applyAlignment="1">
      <alignment/>
    </xf>
    <xf numFmtId="43" fontId="6" fillId="24" borderId="0" xfId="55" applyNumberFormat="1" applyFill="1">
      <alignment/>
      <protection/>
    </xf>
    <xf numFmtId="43" fontId="1" fillId="25" borderId="0" xfId="49" applyFont="1" applyFill="1" applyAlignment="1">
      <alignment/>
    </xf>
    <xf numFmtId="0" fontId="23" fillId="24" borderId="0" xfId="55" applyFont="1" applyFill="1" applyAlignment="1">
      <alignment horizontal="center"/>
      <protection/>
    </xf>
    <xf numFmtId="0" fontId="0" fillId="25" borderId="0" xfId="0" applyFont="1" applyFill="1" applyAlignment="1">
      <alignment/>
    </xf>
    <xf numFmtId="44" fontId="6" fillId="24" borderId="0" xfId="55" applyNumberFormat="1" applyFill="1" applyAlignment="1">
      <alignment horizontal="left"/>
      <protection/>
    </xf>
    <xf numFmtId="0" fontId="5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3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vertical="top" wrapText="1"/>
      <protection/>
    </xf>
    <xf numFmtId="0" fontId="23" fillId="24" borderId="0" xfId="55" applyFont="1" applyFill="1" applyAlignment="1">
      <alignment horizontal="center" vertical="top" wrapText="1"/>
      <protection/>
    </xf>
    <xf numFmtId="0" fontId="25" fillId="24" borderId="0" xfId="55" applyFont="1" applyFill="1" applyAlignment="1">
      <alignment horizontal="center" vertical="top" wrapText="1"/>
      <protection/>
    </xf>
    <xf numFmtId="0" fontId="27" fillId="24" borderId="0" xfId="55" applyFont="1" applyFill="1" applyAlignment="1">
      <alignment horizontal="center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Est R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62</xdr:row>
      <xdr:rowOff>133350</xdr:rowOff>
    </xdr:from>
    <xdr:to>
      <xdr:col>2</xdr:col>
      <xdr:colOff>904875</xdr:colOff>
      <xdr:row>65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686925"/>
          <a:ext cx="5667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38</xdr:row>
      <xdr:rowOff>152400</xdr:rowOff>
    </xdr:from>
    <xdr:to>
      <xdr:col>7</xdr:col>
      <xdr:colOff>790575</xdr:colOff>
      <xdr:row>41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429500"/>
          <a:ext cx="5667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9"/>
  <sheetViews>
    <sheetView view="pageBreakPreview" zoomScaleSheetLayoutView="100" workbookViewId="0" topLeftCell="A49">
      <selection activeCell="B10" sqref="B10"/>
    </sheetView>
  </sheetViews>
  <sheetFormatPr defaultColWidth="11.421875" defaultRowHeight="12.75"/>
  <cols>
    <col min="1" max="1" width="2.8515625" style="1" customWidth="1"/>
    <col min="2" max="2" width="71.7109375" style="1" customWidth="1"/>
    <col min="3" max="3" width="14.57421875" style="1" customWidth="1"/>
    <col min="4" max="4" width="12.00390625" style="1" customWidth="1"/>
    <col min="5" max="5" width="16.421875" style="1" customWidth="1"/>
    <col min="6" max="16384" width="11.421875" style="1" customWidth="1"/>
  </cols>
  <sheetData>
    <row r="2" spans="1:3" ht="12.75" customHeight="1">
      <c r="A2" s="40" t="s">
        <v>76</v>
      </c>
      <c r="B2" s="40"/>
      <c r="C2" s="40"/>
    </row>
    <row r="3" spans="1:3" ht="12.75" customHeight="1">
      <c r="A3" s="39" t="s">
        <v>74</v>
      </c>
      <c r="B3" s="39"/>
      <c r="C3" s="39"/>
    </row>
    <row r="4" spans="1:3" ht="12.75" customHeight="1">
      <c r="A4" s="39" t="s">
        <v>77</v>
      </c>
      <c r="B4" s="39"/>
      <c r="C4" s="39"/>
    </row>
    <row r="5" spans="1:3" ht="12.75" customHeight="1">
      <c r="A5" s="38" t="s">
        <v>79</v>
      </c>
      <c r="B5" s="38"/>
      <c r="C5" s="38"/>
    </row>
    <row r="6" ht="12">
      <c r="B6" s="2"/>
    </row>
    <row r="7" spans="1:2" ht="12" customHeight="1">
      <c r="A7" s="21"/>
      <c r="B7" s="21" t="s">
        <v>1</v>
      </c>
    </row>
    <row r="8" spans="1:4" ht="12" customHeight="1">
      <c r="A8" s="21"/>
      <c r="B8" s="21" t="s">
        <v>61</v>
      </c>
      <c r="C8" s="31">
        <f>SUM(C9:C17)</f>
        <v>551.2391099999999</v>
      </c>
      <c r="D8" s="18"/>
    </row>
    <row r="9" spans="1:3" ht="12" customHeight="1">
      <c r="A9" s="22"/>
      <c r="B9" s="22" t="s">
        <v>17</v>
      </c>
      <c r="C9" s="18">
        <v>0.2</v>
      </c>
    </row>
    <row r="10" spans="1:3" ht="12" customHeight="1">
      <c r="A10" s="22"/>
      <c r="B10" s="22" t="s">
        <v>16</v>
      </c>
      <c r="C10" s="18">
        <v>335.04548</v>
      </c>
    </row>
    <row r="11" spans="1:3" ht="12" customHeight="1">
      <c r="A11" s="22"/>
      <c r="B11" s="22" t="s">
        <v>2</v>
      </c>
      <c r="C11" s="18">
        <v>11.2</v>
      </c>
    </row>
    <row r="12" spans="1:3" ht="12" customHeight="1">
      <c r="A12" s="22"/>
      <c r="B12" s="22" t="s">
        <v>18</v>
      </c>
      <c r="C12" s="18">
        <v>58.43844</v>
      </c>
    </row>
    <row r="13" spans="1:3" ht="12" customHeight="1">
      <c r="A13" s="22"/>
      <c r="B13" s="22" t="s">
        <v>19</v>
      </c>
      <c r="C13" s="18">
        <v>10.372860000000001</v>
      </c>
    </row>
    <row r="14" spans="1:3" ht="12" customHeight="1">
      <c r="A14" s="22"/>
      <c r="B14" s="22" t="s">
        <v>20</v>
      </c>
      <c r="C14" s="18">
        <v>129.855</v>
      </c>
    </row>
    <row r="15" spans="1:3" ht="12" customHeight="1">
      <c r="A15" s="22"/>
      <c r="B15" s="22" t="s">
        <v>3</v>
      </c>
      <c r="C15" s="18">
        <v>0.23277</v>
      </c>
    </row>
    <row r="16" spans="1:3" ht="12" customHeight="1">
      <c r="A16" s="22"/>
      <c r="B16" s="22" t="s">
        <v>4</v>
      </c>
      <c r="C16" s="18">
        <v>1.86444</v>
      </c>
    </row>
    <row r="17" spans="1:3" ht="12" customHeight="1">
      <c r="A17" s="22"/>
      <c r="B17" s="22" t="s">
        <v>5</v>
      </c>
      <c r="C17" s="18">
        <v>4.03012</v>
      </c>
    </row>
    <row r="18" spans="1:4" ht="12" customHeight="1">
      <c r="A18" s="21"/>
      <c r="B18" s="21" t="s">
        <v>24</v>
      </c>
      <c r="C18" s="34">
        <f>SUM(C19:C22)</f>
        <v>7.7825500000000005</v>
      </c>
      <c r="D18" s="18"/>
    </row>
    <row r="19" spans="1:3" ht="12" customHeight="1">
      <c r="A19" s="22"/>
      <c r="B19" s="36" t="s">
        <v>21</v>
      </c>
      <c r="C19" s="18">
        <v>0.11164</v>
      </c>
    </row>
    <row r="20" spans="1:3" ht="12" customHeight="1">
      <c r="A20" s="22"/>
      <c r="B20" s="22" t="s">
        <v>22</v>
      </c>
      <c r="C20" s="18">
        <v>1.9966400000000002</v>
      </c>
    </row>
    <row r="21" spans="1:3" ht="12" customHeight="1">
      <c r="A21" s="22"/>
      <c r="B21" s="22" t="s">
        <v>23</v>
      </c>
      <c r="C21" s="18">
        <v>0.5625</v>
      </c>
    </row>
    <row r="22" spans="1:3" ht="12" customHeight="1">
      <c r="A22" s="22"/>
      <c r="B22" s="22" t="s">
        <v>6</v>
      </c>
      <c r="C22" s="18">
        <v>5.111770000000001</v>
      </c>
    </row>
    <row r="23" spans="1:4" ht="12" customHeight="1" thickBot="1">
      <c r="A23" s="22"/>
      <c r="B23" s="23" t="s">
        <v>7</v>
      </c>
      <c r="C23" s="27">
        <f>+C18+C8</f>
        <v>559.0216599999999</v>
      </c>
      <c r="D23" s="18"/>
    </row>
    <row r="24" spans="1:3" ht="12" customHeight="1" thickTop="1">
      <c r="A24" s="22"/>
      <c r="B24" s="22"/>
      <c r="C24" s="18"/>
    </row>
    <row r="25" spans="1:3" ht="12" customHeight="1">
      <c r="A25" s="21"/>
      <c r="B25" s="21" t="s">
        <v>8</v>
      </c>
      <c r="C25" s="18"/>
    </row>
    <row r="26" spans="1:4" ht="12" customHeight="1">
      <c r="A26" s="21"/>
      <c r="B26" s="21" t="s">
        <v>25</v>
      </c>
      <c r="C26" s="31">
        <f>SUM(C27:C28)</f>
        <v>104.73983000000001</v>
      </c>
      <c r="D26" s="18"/>
    </row>
    <row r="27" spans="1:3" ht="12" customHeight="1">
      <c r="A27" s="22"/>
      <c r="B27" s="22" t="s">
        <v>9</v>
      </c>
      <c r="C27" s="18">
        <v>95.68286</v>
      </c>
    </row>
    <row r="28" spans="1:3" ht="12" customHeight="1">
      <c r="A28" s="22"/>
      <c r="B28" s="22" t="s">
        <v>10</v>
      </c>
      <c r="C28" s="18">
        <v>9.05697</v>
      </c>
    </row>
    <row r="29" spans="1:4" ht="12" customHeight="1">
      <c r="A29" s="21"/>
      <c r="B29" s="21" t="s">
        <v>26</v>
      </c>
      <c r="C29" s="31">
        <f>SUM(C30:C30)</f>
        <v>3.5117399999999996</v>
      </c>
      <c r="D29" s="18"/>
    </row>
    <row r="30" spans="1:3" ht="12" customHeight="1">
      <c r="A30" s="22"/>
      <c r="B30" s="22" t="s">
        <v>27</v>
      </c>
      <c r="C30" s="18">
        <v>3.5117399999999996</v>
      </c>
    </row>
    <row r="31" spans="1:4" ht="12" customHeight="1" thickBot="1">
      <c r="A31" s="22"/>
      <c r="B31" s="23" t="s">
        <v>11</v>
      </c>
      <c r="C31" s="28">
        <f>+C26+C29</f>
        <v>108.25157000000002</v>
      </c>
      <c r="D31" s="18"/>
    </row>
    <row r="32" spans="1:3" ht="12" customHeight="1" thickTop="1">
      <c r="A32" s="22"/>
      <c r="B32" s="21"/>
      <c r="C32" s="18">
        <v>0</v>
      </c>
    </row>
    <row r="33" spans="1:4" ht="12" customHeight="1">
      <c r="A33" s="21"/>
      <c r="B33" s="21" t="s">
        <v>28</v>
      </c>
      <c r="C33" s="31">
        <f>SUM(C34)+C36+C40+C38</f>
        <v>450.7700900000001</v>
      </c>
      <c r="D33" s="18"/>
    </row>
    <row r="34" spans="1:4" ht="12" customHeight="1">
      <c r="A34" s="21"/>
      <c r="B34" s="21" t="s">
        <v>12</v>
      </c>
      <c r="C34" s="34">
        <f>+C35</f>
        <v>450</v>
      </c>
      <c r="D34" s="18"/>
    </row>
    <row r="35" spans="1:3" ht="12" customHeight="1">
      <c r="A35" s="22"/>
      <c r="B35" s="22" t="s">
        <v>13</v>
      </c>
      <c r="C35" s="18">
        <v>450</v>
      </c>
    </row>
    <row r="36" spans="1:4" ht="12" customHeight="1">
      <c r="A36" s="21"/>
      <c r="B36" s="21" t="s">
        <v>14</v>
      </c>
      <c r="C36" s="34">
        <f>SUM(C37)</f>
        <v>90</v>
      </c>
      <c r="D36" s="18"/>
    </row>
    <row r="37" spans="1:3" ht="12" customHeight="1">
      <c r="A37" s="22"/>
      <c r="B37" s="22" t="s">
        <v>14</v>
      </c>
      <c r="C37" s="18">
        <v>90</v>
      </c>
    </row>
    <row r="38" spans="1:4" ht="12" customHeight="1">
      <c r="A38" s="21"/>
      <c r="B38" s="21" t="s">
        <v>29</v>
      </c>
      <c r="C38" s="34">
        <f>+C39</f>
        <v>-42.725</v>
      </c>
      <c r="D38" s="18"/>
    </row>
    <row r="39" spans="1:3" ht="12" customHeight="1">
      <c r="A39" s="22"/>
      <c r="B39" s="22" t="s">
        <v>30</v>
      </c>
      <c r="C39" s="18">
        <v>-42.725</v>
      </c>
    </row>
    <row r="40" spans="1:4" ht="12" customHeight="1">
      <c r="A40" s="21"/>
      <c r="B40" s="21" t="s">
        <v>15</v>
      </c>
      <c r="C40" s="29">
        <f>SUM(C41:C42)</f>
        <v>-46.5049099999999</v>
      </c>
      <c r="D40" s="18"/>
    </row>
    <row r="41" spans="1:3" ht="12" customHeight="1">
      <c r="A41" s="22"/>
      <c r="B41" s="22" t="s">
        <v>31</v>
      </c>
      <c r="C41" s="18">
        <v>-93.33746000000001</v>
      </c>
    </row>
    <row r="42" spans="1:3" ht="12" customHeight="1">
      <c r="A42" s="22"/>
      <c r="B42" s="22" t="s">
        <v>32</v>
      </c>
      <c r="C42" s="18">
        <v>46.832550000000104</v>
      </c>
    </row>
    <row r="43" spans="1:3" ht="12" customHeight="1" thickBot="1">
      <c r="A43" s="22"/>
      <c r="B43" s="21" t="s">
        <v>33</v>
      </c>
      <c r="C43" s="27">
        <f>+C31+C33</f>
        <v>559.0216600000001</v>
      </c>
    </row>
    <row r="44" spans="1:3" ht="12" customHeight="1" thickTop="1">
      <c r="A44" s="22"/>
      <c r="B44" s="21"/>
      <c r="C44" s="18"/>
    </row>
    <row r="45" spans="1:3" ht="12" customHeight="1">
      <c r="A45" s="22"/>
      <c r="B45" s="21" t="s">
        <v>34</v>
      </c>
      <c r="C45" s="18"/>
    </row>
    <row r="46" spans="1:3" ht="12" customHeight="1">
      <c r="A46" s="22"/>
      <c r="B46" s="21" t="s">
        <v>35</v>
      </c>
      <c r="C46" s="18"/>
    </row>
    <row r="47" spans="1:3" ht="12" customHeight="1">
      <c r="A47" s="22"/>
      <c r="B47" s="21" t="s">
        <v>36</v>
      </c>
      <c r="C47" s="31">
        <f>SUM(C48:C49)</f>
        <v>158.37378</v>
      </c>
    </row>
    <row r="48" spans="1:3" ht="12" customHeight="1">
      <c r="A48" s="22"/>
      <c r="B48" s="22" t="s">
        <v>37</v>
      </c>
      <c r="C48" s="18">
        <v>114.28571000000001</v>
      </c>
    </row>
    <row r="49" spans="1:3" ht="12" customHeight="1">
      <c r="A49" s="22"/>
      <c r="B49" s="22" t="s">
        <v>38</v>
      </c>
      <c r="C49" s="18">
        <v>44.08807</v>
      </c>
    </row>
    <row r="50" spans="1:3" ht="12" customHeight="1">
      <c r="A50" s="21"/>
      <c r="B50" s="21" t="s">
        <v>39</v>
      </c>
      <c r="C50" s="34">
        <f>+C51</f>
        <v>21.22</v>
      </c>
    </row>
    <row r="51" spans="1:3" ht="12" customHeight="1">
      <c r="A51" s="22"/>
      <c r="B51" s="22" t="s">
        <v>40</v>
      </c>
      <c r="C51" s="18">
        <v>21.22</v>
      </c>
    </row>
    <row r="52" spans="1:3" ht="12" customHeight="1" thickBot="1">
      <c r="A52" s="22"/>
      <c r="B52" s="21" t="s">
        <v>41</v>
      </c>
      <c r="C52" s="28">
        <f>+C47+C50</f>
        <v>179.59378</v>
      </c>
    </row>
    <row r="53" spans="1:3" ht="12" customHeight="1" thickTop="1">
      <c r="A53" s="22"/>
      <c r="B53" s="22"/>
      <c r="C53" s="18"/>
    </row>
    <row r="54" spans="1:3" ht="12" customHeight="1">
      <c r="A54" s="21"/>
      <c r="B54" s="21" t="s">
        <v>42</v>
      </c>
      <c r="C54" s="18"/>
    </row>
    <row r="55" spans="1:3" ht="12" customHeight="1">
      <c r="A55" s="21"/>
      <c r="B55" s="23" t="s">
        <v>43</v>
      </c>
      <c r="C55" s="30">
        <f>SUM(C56:C57)</f>
        <v>158.37378</v>
      </c>
    </row>
    <row r="56" spans="1:3" ht="12" customHeight="1">
      <c r="A56" s="22"/>
      <c r="B56" s="22" t="s">
        <v>44</v>
      </c>
      <c r="C56" s="18">
        <v>114.28571000000001</v>
      </c>
    </row>
    <row r="57" spans="1:3" ht="12.75">
      <c r="A57" s="22"/>
      <c r="B57" s="24" t="s">
        <v>45</v>
      </c>
      <c r="C57" s="18">
        <v>44.08807</v>
      </c>
    </row>
    <row r="58" spans="1:3" ht="12.75">
      <c r="A58" s="21"/>
      <c r="B58" s="23" t="s">
        <v>46</v>
      </c>
      <c r="C58" s="34">
        <f>+C59</f>
        <v>21.22</v>
      </c>
    </row>
    <row r="59" spans="1:3" ht="12.75">
      <c r="A59" s="22"/>
      <c r="B59" s="24" t="s">
        <v>47</v>
      </c>
      <c r="C59" s="18">
        <v>21.22</v>
      </c>
    </row>
    <row r="60" spans="1:3" ht="13.5" thickBot="1">
      <c r="A60" s="22"/>
      <c r="B60" s="21" t="s">
        <v>41</v>
      </c>
      <c r="C60" s="28">
        <f>+C55+C58</f>
        <v>179.59378</v>
      </c>
    </row>
    <row r="61" ht="13.5" thickTop="1">
      <c r="B61" s="21"/>
    </row>
    <row r="62" ht="12">
      <c r="B62" s="3"/>
    </row>
    <row r="63" ht="12">
      <c r="B63" s="3"/>
    </row>
    <row r="64" ht="12">
      <c r="B64" s="3"/>
    </row>
    <row r="65" ht="12">
      <c r="B65" s="3"/>
    </row>
    <row r="66" ht="12">
      <c r="B66" s="3"/>
    </row>
    <row r="67" ht="12">
      <c r="B67" s="3"/>
    </row>
    <row r="69" ht="12">
      <c r="B69" s="8"/>
    </row>
  </sheetData>
  <sheetProtection/>
  <mergeCells count="4">
    <mergeCell ref="A5:C5"/>
    <mergeCell ref="A4:C4"/>
    <mergeCell ref="A3:C3"/>
    <mergeCell ref="A2:C2"/>
  </mergeCells>
  <printOptions horizontalCentered="1"/>
  <pageMargins left="0" right="0" top="0" bottom="0.5905511811023623" header="0" footer="0"/>
  <pageSetup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38"/>
  <sheetViews>
    <sheetView tabSelected="1" view="pageBreakPreview" zoomScaleSheetLayoutView="100" zoomScalePageLayoutView="0" workbookViewId="0" topLeftCell="C1">
      <selection activeCell="J36" sqref="J36"/>
    </sheetView>
  </sheetViews>
  <sheetFormatPr defaultColWidth="11.421875" defaultRowHeight="12.75"/>
  <cols>
    <col min="1" max="1" width="2.57421875" style="9" hidden="1" customWidth="1"/>
    <col min="2" max="2" width="7.28125" style="9" hidden="1" customWidth="1"/>
    <col min="3" max="3" width="1.7109375" style="9" customWidth="1"/>
    <col min="4" max="4" width="7.28125" style="9" customWidth="1"/>
    <col min="5" max="5" width="9.00390625" style="9" customWidth="1"/>
    <col min="6" max="6" width="56.7109375" style="9" customWidth="1"/>
    <col min="7" max="7" width="3.00390625" style="9" customWidth="1"/>
    <col min="8" max="8" width="13.421875" style="9" customWidth="1"/>
    <col min="9" max="11" width="11.421875" style="9" customWidth="1"/>
    <col min="12" max="12" width="11.421875" style="32" customWidth="1"/>
    <col min="13" max="16384" width="11.421875" style="9" customWidth="1"/>
  </cols>
  <sheetData>
    <row r="1" spans="3:8" ht="15">
      <c r="C1" s="35"/>
      <c r="D1" s="35"/>
      <c r="E1" s="35"/>
      <c r="F1" s="35"/>
      <c r="H1" s="35"/>
    </row>
    <row r="2" spans="3:8" ht="15" customHeight="1">
      <c r="C2" s="43" t="s">
        <v>76</v>
      </c>
      <c r="D2" s="43"/>
      <c r="E2" s="43"/>
      <c r="F2" s="43"/>
      <c r="G2" s="43"/>
      <c r="H2" s="43"/>
    </row>
    <row r="3" spans="3:8" ht="15" customHeight="1">
      <c r="C3" s="44" t="s">
        <v>74</v>
      </c>
      <c r="D3" s="44"/>
      <c r="E3" s="44"/>
      <c r="F3" s="44"/>
      <c r="G3" s="44"/>
      <c r="H3" s="44"/>
    </row>
    <row r="4" spans="3:8" ht="15" customHeight="1">
      <c r="C4" s="44" t="s">
        <v>78</v>
      </c>
      <c r="D4" s="44"/>
      <c r="E4" s="44"/>
      <c r="F4" s="44"/>
      <c r="G4" s="44"/>
      <c r="H4" s="44"/>
    </row>
    <row r="5" spans="3:8" ht="15" customHeight="1">
      <c r="C5" s="45" t="s">
        <v>79</v>
      </c>
      <c r="D5" s="45"/>
      <c r="E5" s="45"/>
      <c r="F5" s="45"/>
      <c r="G5" s="45"/>
      <c r="H5" s="45"/>
    </row>
    <row r="6" spans="3:8" ht="15" customHeight="1">
      <c r="C6" s="20"/>
      <c r="D6" s="20"/>
      <c r="E6" s="20"/>
      <c r="F6" s="20"/>
      <c r="H6" s="20"/>
    </row>
    <row r="7" spans="3:8" ht="15" customHeight="1">
      <c r="C7" s="10"/>
      <c r="D7" s="10"/>
      <c r="E7" s="10"/>
      <c r="F7" s="10"/>
      <c r="H7" s="11"/>
    </row>
    <row r="8" spans="3:8" ht="15">
      <c r="C8" s="25"/>
      <c r="D8" s="41" t="s">
        <v>62</v>
      </c>
      <c r="E8" s="41"/>
      <c r="F8" s="41"/>
      <c r="H8" s="12"/>
    </row>
    <row r="9" spans="3:8" ht="15" customHeight="1">
      <c r="C9" s="25"/>
      <c r="D9" s="41" t="s">
        <v>63</v>
      </c>
      <c r="E9" s="41"/>
      <c r="F9" s="41"/>
      <c r="H9" s="4">
        <f>SUM(H10:H11)</f>
        <v>833.0868800000001</v>
      </c>
    </row>
    <row r="10" spans="3:8" ht="15" customHeight="1">
      <c r="C10" s="15"/>
      <c r="D10" s="42" t="s">
        <v>50</v>
      </c>
      <c r="E10" s="42"/>
      <c r="F10" s="42"/>
      <c r="H10" s="6">
        <v>750.30804</v>
      </c>
    </row>
    <row r="11" spans="3:8" ht="15" customHeight="1">
      <c r="C11" s="15"/>
      <c r="D11" s="42" t="s">
        <v>0</v>
      </c>
      <c r="E11" s="42"/>
      <c r="F11" s="42"/>
      <c r="H11" s="17">
        <v>82.77884</v>
      </c>
    </row>
    <row r="12" spans="3:10" ht="15">
      <c r="C12" s="15"/>
      <c r="D12" s="41" t="s">
        <v>64</v>
      </c>
      <c r="E12" s="41"/>
      <c r="F12" s="41"/>
      <c r="H12" s="13"/>
      <c r="J12" s="32"/>
    </row>
    <row r="13" spans="3:10" ht="15" customHeight="1">
      <c r="C13" s="15"/>
      <c r="D13" s="41" t="s">
        <v>75</v>
      </c>
      <c r="E13" s="41"/>
      <c r="F13" s="41"/>
      <c r="H13" s="14">
        <f>SUM(H14:H16)</f>
        <v>774.90764</v>
      </c>
      <c r="I13" s="33"/>
      <c r="J13" s="32"/>
    </row>
    <row r="14" spans="3:10" ht="15" customHeight="1">
      <c r="C14" s="15"/>
      <c r="D14" s="42" t="s">
        <v>51</v>
      </c>
      <c r="E14" s="42"/>
      <c r="F14" s="42"/>
      <c r="H14" s="6">
        <v>310.08865999999995</v>
      </c>
      <c r="J14" s="32"/>
    </row>
    <row r="15" spans="3:10" ht="15" customHeight="1">
      <c r="C15" s="15"/>
      <c r="D15" s="42" t="s">
        <v>52</v>
      </c>
      <c r="E15" s="42"/>
      <c r="F15" s="42"/>
      <c r="H15" s="6">
        <v>459.89726</v>
      </c>
      <c r="I15" s="33"/>
      <c r="J15" s="33"/>
    </row>
    <row r="16" spans="3:8" ht="15" customHeight="1">
      <c r="C16" s="15"/>
      <c r="D16" s="42" t="s">
        <v>53</v>
      </c>
      <c r="E16" s="42"/>
      <c r="F16" s="42"/>
      <c r="H16" s="17">
        <v>4.9217200000000005</v>
      </c>
    </row>
    <row r="17" spans="3:8" ht="15.75" customHeight="1" thickBot="1">
      <c r="C17" s="15"/>
      <c r="D17" s="41" t="s">
        <v>65</v>
      </c>
      <c r="E17" s="41"/>
      <c r="F17" s="41"/>
      <c r="H17" s="16">
        <f>+H9-H13</f>
        <v>58.17924000000005</v>
      </c>
    </row>
    <row r="18" spans="3:8" ht="15.75" thickTop="1">
      <c r="C18" s="15"/>
      <c r="D18" s="41" t="s">
        <v>48</v>
      </c>
      <c r="E18" s="41"/>
      <c r="F18" s="41"/>
      <c r="H18" s="13"/>
    </row>
    <row r="19" spans="3:8" ht="15" customHeight="1">
      <c r="C19" s="25"/>
      <c r="D19" s="41" t="s">
        <v>66</v>
      </c>
      <c r="E19" s="41"/>
      <c r="F19" s="41"/>
      <c r="H19" s="14">
        <f>SUM(H20:H21)</f>
        <v>15.47475</v>
      </c>
    </row>
    <row r="20" spans="3:8" ht="15" customHeight="1">
      <c r="C20" s="15"/>
      <c r="D20" s="42" t="s">
        <v>54</v>
      </c>
      <c r="E20" s="42"/>
      <c r="F20" s="42"/>
      <c r="H20" s="6">
        <v>6.61975</v>
      </c>
    </row>
    <row r="21" spans="3:8" ht="15" customHeight="1">
      <c r="C21" s="15"/>
      <c r="D21" s="42" t="s">
        <v>55</v>
      </c>
      <c r="E21" s="42"/>
      <c r="F21" s="42"/>
      <c r="H21" s="17">
        <v>8.855</v>
      </c>
    </row>
    <row r="22" spans="3:8" ht="15" customHeight="1">
      <c r="C22" s="15"/>
      <c r="D22" s="41" t="s">
        <v>67</v>
      </c>
      <c r="E22" s="41"/>
      <c r="F22" s="41"/>
      <c r="H22" s="19">
        <f>+H17+H19</f>
        <v>73.65399000000005</v>
      </c>
    </row>
    <row r="23" spans="3:8" ht="15" customHeight="1">
      <c r="C23" s="15"/>
      <c r="D23" s="11"/>
      <c r="E23" s="11"/>
      <c r="F23" s="11"/>
      <c r="H23" s="19"/>
    </row>
    <row r="24" spans="3:8" ht="15.75" customHeight="1">
      <c r="C24" s="25"/>
      <c r="D24" s="41" t="s">
        <v>68</v>
      </c>
      <c r="E24" s="41"/>
      <c r="F24" s="41"/>
      <c r="H24" s="14">
        <f>SUM(H25:H26)</f>
        <v>2.52794</v>
      </c>
    </row>
    <row r="25" spans="3:8" ht="15">
      <c r="C25" s="15"/>
      <c r="D25" s="42" t="s">
        <v>56</v>
      </c>
      <c r="E25" s="42"/>
      <c r="F25" s="42"/>
      <c r="H25" s="6">
        <v>0.22494</v>
      </c>
    </row>
    <row r="26" spans="3:8" ht="15" customHeight="1">
      <c r="C26" s="15"/>
      <c r="D26" s="42" t="s">
        <v>57</v>
      </c>
      <c r="E26" s="42"/>
      <c r="F26" s="42"/>
      <c r="H26" s="17">
        <v>2.303</v>
      </c>
    </row>
    <row r="27" spans="3:11" ht="15" customHeight="1">
      <c r="C27" s="15"/>
      <c r="D27" s="41" t="s">
        <v>69</v>
      </c>
      <c r="E27" s="41"/>
      <c r="F27" s="41"/>
      <c r="H27" s="7">
        <f>+H22-H24</f>
        <v>71.12605000000005</v>
      </c>
      <c r="I27" s="33"/>
      <c r="K27" s="33"/>
    </row>
    <row r="28" spans="3:8" ht="15" customHeight="1">
      <c r="C28" s="15"/>
      <c r="D28" s="11"/>
      <c r="E28" s="11"/>
      <c r="F28" s="11"/>
      <c r="H28" s="6">
        <v>0</v>
      </c>
    </row>
    <row r="29" spans="3:8" ht="15" customHeight="1">
      <c r="C29" s="25"/>
      <c r="D29" s="41" t="s">
        <v>70</v>
      </c>
      <c r="E29" s="41"/>
      <c r="F29" s="41"/>
      <c r="H29" s="6">
        <v>21.14484</v>
      </c>
    </row>
    <row r="30" spans="3:10" ht="15" customHeight="1">
      <c r="C30" s="15"/>
      <c r="D30" s="42" t="s">
        <v>58</v>
      </c>
      <c r="E30" s="42"/>
      <c r="F30" s="42"/>
      <c r="G30" s="32"/>
      <c r="H30" s="17">
        <v>21.14484</v>
      </c>
      <c r="J30" s="33"/>
    </row>
    <row r="31" spans="3:10" ht="15" customHeight="1">
      <c r="C31" s="15"/>
      <c r="D31" s="41" t="s">
        <v>73</v>
      </c>
      <c r="E31" s="41"/>
      <c r="F31" s="41"/>
      <c r="G31" s="32"/>
      <c r="H31" s="6">
        <f>+H27-H29</f>
        <v>49.98121000000005</v>
      </c>
      <c r="J31" s="33"/>
    </row>
    <row r="32" spans="3:8" ht="15" customHeight="1">
      <c r="C32" s="25"/>
      <c r="D32" s="41" t="s">
        <v>71</v>
      </c>
      <c r="E32" s="41"/>
      <c r="F32" s="41"/>
      <c r="G32" s="32"/>
      <c r="H32" s="6">
        <v>0</v>
      </c>
    </row>
    <row r="33" spans="3:8" ht="15" customHeight="1">
      <c r="C33" s="15"/>
      <c r="D33" s="42" t="s">
        <v>59</v>
      </c>
      <c r="E33" s="42"/>
      <c r="F33" s="42"/>
      <c r="G33" s="32"/>
      <c r="H33" s="17">
        <v>0</v>
      </c>
    </row>
    <row r="34" spans="3:8" ht="15" customHeight="1">
      <c r="C34" s="25"/>
      <c r="D34" s="41" t="s">
        <v>72</v>
      </c>
      <c r="E34" s="41"/>
      <c r="F34" s="41"/>
      <c r="G34" s="32"/>
      <c r="H34" s="6">
        <v>0</v>
      </c>
    </row>
    <row r="35" spans="3:8" ht="15" customHeight="1">
      <c r="C35" s="15"/>
      <c r="D35" s="42" t="s">
        <v>60</v>
      </c>
      <c r="E35" s="42"/>
      <c r="F35" s="42"/>
      <c r="G35" s="33"/>
      <c r="H35" s="17">
        <v>0</v>
      </c>
    </row>
    <row r="36" spans="3:9" ht="15" customHeight="1" thickBot="1">
      <c r="C36" s="15"/>
      <c r="D36" s="41" t="s">
        <v>49</v>
      </c>
      <c r="E36" s="41"/>
      <c r="F36" s="41"/>
      <c r="H36" s="5">
        <f>+H31+H32-H34</f>
        <v>49.98121000000005</v>
      </c>
      <c r="I36" s="26"/>
    </row>
    <row r="37" ht="15.75" thickTop="1">
      <c r="H37" s="37"/>
    </row>
    <row r="38" ht="15">
      <c r="H38" s="26"/>
    </row>
    <row r="40" ht="15"/>
    <row r="41" ht="15"/>
  </sheetData>
  <sheetProtection/>
  <mergeCells count="31">
    <mergeCell ref="C2:H2"/>
    <mergeCell ref="C3:H3"/>
    <mergeCell ref="C4:H4"/>
    <mergeCell ref="C5:H5"/>
    <mergeCell ref="D19:F19"/>
    <mergeCell ref="D9:F9"/>
    <mergeCell ref="D18:F18"/>
    <mergeCell ref="D15:F15"/>
    <mergeCell ref="D17:F17"/>
    <mergeCell ref="D16:F16"/>
    <mergeCell ref="D8:F8"/>
    <mergeCell ref="D13:F13"/>
    <mergeCell ref="D24:F24"/>
    <mergeCell ref="D11:F11"/>
    <mergeCell ref="D14:F14"/>
    <mergeCell ref="D27:F27"/>
    <mergeCell ref="D26:F26"/>
    <mergeCell ref="D12:F12"/>
    <mergeCell ref="D22:F22"/>
    <mergeCell ref="D20:F20"/>
    <mergeCell ref="D21:F21"/>
    <mergeCell ref="D10:F10"/>
    <mergeCell ref="D25:F25"/>
    <mergeCell ref="D29:F29"/>
    <mergeCell ref="D31:F31"/>
    <mergeCell ref="D32:F32"/>
    <mergeCell ref="D36:F36"/>
    <mergeCell ref="D34:F34"/>
    <mergeCell ref="D33:F33"/>
    <mergeCell ref="D35:F35"/>
    <mergeCell ref="D30:F30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2020-01-29T21:45:18Z</cp:lastPrinted>
  <dcterms:created xsi:type="dcterms:W3CDTF">2006-05-17T00:09:33Z</dcterms:created>
  <dcterms:modified xsi:type="dcterms:W3CDTF">2020-01-29T21:46:16Z</dcterms:modified>
  <cp:category/>
  <cp:version/>
  <cp:contentType/>
  <cp:contentStatus/>
</cp:coreProperties>
</file>