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varenga\Google Drive\Drive\1. DRIVE CASA DE OROQ\IMES\IME\CONTABILIDAD\EEFF\Bancos - EBITDA\2019\"/>
    </mc:Choice>
  </mc:AlternateContent>
  <bookViews>
    <workbookView xWindow="0" yWindow="0" windowWidth="20490" windowHeight="7365" tabRatio="658" activeTab="1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BALANCE!$A$4:$I$71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l="1"/>
  <c r="I61" i="2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<sst xmlns="http://schemas.openxmlformats.org/spreadsheetml/2006/main" count="140" uniqueCount="125">
  <si>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</si>
  <si>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</si>
  <si>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</si>
  <si>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</si>
  <si>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</si>
  <si>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</si>
  <si>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</si>
  <si>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</si>
  <si>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</si>
  <si>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</si>
  <si>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</si>
  <si>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</si>
  <si>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</si>
  <si>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</si>
  <si>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</si>
  <si>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</si>
  <si>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</si>
  <si>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</si>
  <si>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</si>
  <si>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</si>
  <si>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</si>
  <si>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</si>
  <si>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</si>
  <si>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</si>
  <si>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</si>
  <si>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</si>
  <si>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</si>
  <si>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</si>
  <si>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</si>
  <si>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</si>
  <si>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</si>
  <si>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</si>
  <si>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</si>
  <si>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</si>
  <si>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</si>
  <si>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</si>
  <si>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</si>
  <si>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</si>
  <si>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</si>
  <si>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</si>
  <si>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</si>
  <si>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</si>
  <si>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</si>
  <si>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</si>
  <si>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</si>
  <si>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</si>
  <si>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</si>
  <si>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</si>
  <si>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</si>
  <si>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</si>
  <si>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</si>
  <si>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</si>
  <si>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</si>
  <si>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</si>
  <si>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</si>
  <si>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</si>
  <si>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</si>
  <si>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</si>
  <si>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</si>
  <si>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</si>
  <si>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</si>
  <si>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</si>
  <si>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</si>
  <si>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</si>
  <si>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</si>
  <si>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</si>
  <si>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</si>
  <si>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</si>
  <si>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</si>
  <si>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</si>
  <si>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</si>
  <si>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</si>
  <si>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</si>
  <si>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</si>
  <si>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</si>
  <si>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</si>
  <si>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</si>
  <si>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</si>
  <si>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</si>
  <si>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</si>
  <si>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</si>
  <si>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</si>
  <si>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</si>
  <si>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</si>
  <si>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</si>
  <si>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</si>
  <si>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</si>
  <si>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</si>
  <si>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</si>
  <si>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</si>
  <si>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</si>
  <si>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</si>
  <si>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</si>
  <si>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</si>
  <si>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</si>
  <si>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</si>
  <si>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</si>
  <si>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</si>
  <si>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</si>
  <si>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</si>
  <si>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</si>
  <si>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</si>
  <si>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</si>
  <si>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</si>
  <si>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</si>
  <si>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</si>
  <si>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</si>
  <si>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</si>
  <si>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</si>
  <si>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</si>
  <si>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</si>
  <si>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</si>
  <si>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</si>
  <si>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</si>
  <si>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</si>
  <si>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</si>
  <si>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</si>
  <si>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</si>
  <si>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</si>
  <si>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</si>
  <si>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</si>
  <si>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ABRIL</t>
  </si>
  <si>
    <t>31.05.2019</t>
  </si>
  <si>
    <t>31.05.2018</t>
  </si>
  <si>
    <t>ESTADO DE RESULTADOS DEL 1o.DE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</si>
</sst>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7" fontId="2" fillId="0" borderId="0" xfId="1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370416</xdr:colOff>
      <xdr:row>7</xdr:row>
      <xdr:rowOff>34733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1121833" cy="1082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301653</xdr:colOff>
      <xdr:row>8</xdr:row>
      <xdr:rowOff>135467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022377" cy="98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77"/>
  <sheetViews>
    <sheetView showGridLines="0" view="pageBreakPreview" topLeftCell="A37" zoomScale="80" zoomScaleNormal="90" zoomScaleSheetLayoutView="80" workbookViewId="0">
      <selection sqref="A1:A1048576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8.85546875" style="2" customWidth="1"/>
    <col min="9" max="9" width="3.85546875" style="2" customWidth="1"/>
    <col min="10" max="10" width="15" style="4" hidden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124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122</v>
      </c>
      <c r="I12" s="10"/>
      <c r="J12" s="11" t="s">
        <v>123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1409.7</v>
      </c>
      <c r="I15" s="63"/>
      <c r="J15" s="43">
        <v>1349.1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1409.7</v>
      </c>
      <c r="I17" s="63"/>
      <c r="J17" s="64">
        <f>+J16+J15</f>
        <v>1349.1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858.8</v>
      </c>
      <c r="I19" s="63"/>
      <c r="J19" s="43">
        <v>888.8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550.90000000000009</v>
      </c>
      <c r="I21" s="63"/>
      <c r="J21" s="64">
        <f>+J17-J19</f>
        <v>460.29999999999995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550.90000000000009</v>
      </c>
      <c r="I32" s="63"/>
      <c r="J32" s="64">
        <f>+J21-J30</f>
        <v>460.29999999999995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88.5</v>
      </c>
      <c r="I36" s="63"/>
      <c r="J36" s="53">
        <v>50.3</v>
      </c>
      <c r="K36" s="8"/>
    </row>
    <row r="37" spans="2:11" x14ac:dyDescent="0.2">
      <c r="D37" s="8" t="s">
        <v>11</v>
      </c>
      <c r="E37" s="8"/>
      <c r="F37" s="8"/>
      <c r="G37" s="8"/>
      <c r="H37" s="53">
        <v>0</v>
      </c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-10.7</v>
      </c>
      <c r="I41" s="63"/>
      <c r="J41" s="43">
        <v>-1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451.7000000000001</v>
      </c>
      <c r="I44" s="64"/>
      <c r="J44" s="64">
        <f>J32-J35-J36-J37-J38+J41+J42</f>
        <v>408.99999999999994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90.5</v>
      </c>
      <c r="I48" s="63"/>
      <c r="J48" s="53">
        <v>63.8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361.2000000000001</v>
      </c>
      <c r="I52" s="63"/>
      <c r="J52" s="59">
        <f>J44-J48-J49</f>
        <v>345.19999999999993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ageMargins left="0.43307086614173229" right="0.15748031496062992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L76"/>
  <sheetViews>
    <sheetView showGridLines="0" tabSelected="1" view="pageBreakPreview" topLeftCell="B1" zoomScale="90" zoomScaleNormal="90" zoomScaleSheetLayoutView="90" workbookViewId="0">
      <selection activeCell="L28" sqref="L28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2.7109375" style="1" hidden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4"/>
      <c r="D7" s="84"/>
      <c r="E7" s="84"/>
      <c r="F7" s="84"/>
      <c r="G7" s="84"/>
      <c r="H7" s="84"/>
      <c r="I7" s="84"/>
    </row>
    <row r="8" spans="2:11" x14ac:dyDescent="0.2">
      <c r="B8" s="84" t="s">
        <v>16</v>
      </c>
      <c r="C8" s="84"/>
      <c r="D8" s="84"/>
      <c r="E8" s="84"/>
      <c r="F8" s="84"/>
      <c r="G8" s="84"/>
      <c r="H8" s="84"/>
      <c r="I8" s="84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122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160.30000000000001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265.8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63.7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489.8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13476.1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199.9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17176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17665.8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1284.7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1284.7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244.3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161.69999999999999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406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1690.7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1344.7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8207.4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9552.1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11242.800000000001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3760.1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361.2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6422.9999999999991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17665.8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6" t="s">
        <v>98</v>
      </c>
      <c r="G70" s="87"/>
      <c r="H70" s="25"/>
      <c r="I70" s="32"/>
    </row>
    <row r="71" spans="2:9" x14ac:dyDescent="0.2">
      <c r="B71" s="85"/>
      <c r="C71" s="85"/>
      <c r="D71" s="25"/>
      <c r="E71"/>
      <c r="F71" s="89"/>
      <c r="G71" s="89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90"/>
      <c r="C74" s="90"/>
      <c r="D74" s="90"/>
      <c r="E74" s="90"/>
      <c r="F74" s="90"/>
      <c r="G74" s="90"/>
      <c r="H74" s="90"/>
      <c r="I74" s="25"/>
    </row>
    <row r="75" spans="2:9" x14ac:dyDescent="0.2">
      <c r="B75" s="90"/>
      <c r="C75" s="90"/>
      <c r="D75" s="90"/>
      <c r="E75" s="90"/>
      <c r="F75" s="90"/>
      <c r="G75" s="90"/>
      <c r="H75" s="90"/>
    </row>
    <row r="76" spans="2:9" x14ac:dyDescent="0.2">
      <c r="B76" s="88"/>
      <c r="C76" s="88"/>
      <c r="D76" s="88"/>
      <c r="E76" s="88"/>
      <c r="F76" s="88"/>
      <c r="G76" s="88"/>
      <c r="H76" s="88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4"/>
  <sheetViews>
    <sheetView showGridLines="0" topLeftCell="B1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121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v>95.2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95.4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37.700000000000003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50.1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307.70000000000005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f>+(BALANCE!G16)</f>
        <v>63.7</v>
      </c>
      <c r="F81" s="25"/>
      <c r="G81" s="25"/>
      <c r="H81" s="56">
        <v>61.6</v>
      </c>
    </row>
    <row r="82" spans="2:8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hidden="1" x14ac:dyDescent="0.2">
      <c r="E84" s="25"/>
      <c r="F84" s="25"/>
      <c r="G84" s="25"/>
      <c r="H84" s="25"/>
    </row>
    <row r="85" spans="2:8" hidden="1" x14ac:dyDescent="0.2">
      <c r="B85" s="1" t="s">
        <v>56</v>
      </c>
      <c r="E85" s="25"/>
      <c r="F85" s="25"/>
      <c r="G85" s="25"/>
      <c r="H85" s="25"/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63.7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4289.04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8313.1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121.6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424.8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>
        <v>42.6</v>
      </c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-3221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13548.34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1284.7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1284.7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108.7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135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243.7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8207.4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8207.4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Michells Alvarenga</cp:lastModifiedBy>
  <cp:lastPrinted>2019-06-04T20:40:51Z</cp:lastPrinted>
  <dcterms:created xsi:type="dcterms:W3CDTF">2009-05-06T00:19:57Z</dcterms:created>
  <dcterms:modified xsi:type="dcterms:W3CDTF">2019-06-04T21:14:26Z</dcterms:modified>
</cp:coreProperties>
</file>