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13_ncr:1_{8325709A-42EA-41FA-B846-6D83C9B3D191}" xr6:coauthVersionLast="40" xr6:coauthVersionMax="41" xr10:uidLastSave="{00000000-0000-0000-0000-000000000000}"/>
  <bookViews>
    <workbookView xWindow="-120" yWindow="-120" windowWidth="21840" windowHeight="13140" xr2:uid="{DB2192D0-9C7B-4F7E-A2D4-7050E65DB1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9" i="1" l="1"/>
  <c r="C89" i="1"/>
  <c r="E83" i="1"/>
  <c r="C83" i="1"/>
  <c r="E79" i="1"/>
  <c r="C79" i="1"/>
  <c r="E72" i="1"/>
  <c r="C72" i="1"/>
  <c r="E67" i="1"/>
  <c r="C67" i="1"/>
  <c r="E41" i="1"/>
  <c r="C41" i="1"/>
  <c r="E33" i="1"/>
  <c r="C33" i="1"/>
  <c r="E29" i="1"/>
  <c r="E35" i="1" s="1"/>
  <c r="C29" i="1"/>
  <c r="E20" i="1"/>
  <c r="C20" i="1"/>
  <c r="E13" i="1"/>
  <c r="C13" i="1"/>
  <c r="C35" i="1" l="1"/>
  <c r="C43" i="1" s="1"/>
  <c r="E22" i="1"/>
  <c r="E43" i="1"/>
  <c r="C22" i="1"/>
  <c r="C74" i="1"/>
  <c r="C91" i="1" s="1"/>
  <c r="C95" i="1" s="1"/>
  <c r="C102" i="1" s="1"/>
  <c r="E74" i="1"/>
  <c r="E91" i="1" s="1"/>
  <c r="E95" i="1" s="1"/>
  <c r="E102" i="1" s="1"/>
</calcChain>
</file>

<file path=xl/sharedStrings.xml><?xml version="1.0" encoding="utf-8"?>
<sst xmlns="http://schemas.openxmlformats.org/spreadsheetml/2006/main" count="118" uniqueCount="70">
  <si>
    <t>ADMINISTRADORA DE FONDOS DE PENSIONES CONFIA, S. A.</t>
  </si>
  <si>
    <t>BALANCE GENERAL AL 31 DE DICIEMBRE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</si>
  <si>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</si>
  <si>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</si>
  <si>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</si>
  <si>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</si>
  <si>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</si>
  <si>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</si>
  <si>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</si>
  <si>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</si>
  <si>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</si>
  <si>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ACTIVOS CORRIENTES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</si>
  <si>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</si>
  <si>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</si>
  <si>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</si>
  <si>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</si>
  <si>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</si>
  <si>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</si>
  <si>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</si>
  <si>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</si>
  <si>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</si>
  <si>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</si>
  <si>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</si>
  <si>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</si>
  <si>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PASIVOS CORRIENTES</t>
  </si>
  <si>
    <t>PASIVOS NO CORRIENTES</t>
  </si>
  <si>
    <t>TOTAL PASIVOS NO CORRIENTES</t>
  </si>
  <si>
    <t>TOTAL DE PASIVOS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</si>
  <si>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</si>
  <si>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</si>
  <si>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LAS INVERSIONES FINANCIERAS                                                                                               </t>
  </si>
  <si>
    <t xml:space="preserve">       RESULTADOS DEL PRESENTE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</si>
  <si>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</si>
  <si>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</si>
  <si>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</si>
  <si>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</si>
  <si>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</si>
  <si>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</si>
  <si>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</si>
  <si>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</si>
  <si>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</si>
  <si>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</si>
  <si>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31 DE DICIEMBRE</t>
  </si>
  <si>
    <t>(EXPRESADO EN  DOLARES DE LOS ESTADOS UNIDOS DE AMERICA)</t>
  </si>
  <si>
    <t>INGRESOS POR ADMINISTRACION DE FONDOS DE PENSIONES</t>
  </si>
  <si>
    <t xml:space="preserve">       INGRESOS POR COMISIONES</t>
  </si>
  <si>
    <t xml:space="preserve">       RENTABILIDAD DEL APORTE ESPECIAL DE GARANTIA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</si>
  <si>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</si>
  <si>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</si>
  <si>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</si>
  <si>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</si>
  <si>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</si>
  <si>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</si>
  <si>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</si>
  <si>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</si>
  <si>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</si>
  <si>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</si>
  <si>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</si>
  <si>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</si>
  <si>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</si>
  <si>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</si>
  <si>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</si>
  <si>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</si>
  <si>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</si>
  <si>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</si>
  <si>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</si>
  <si>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</si>
  <si>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</si>
  <si>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</si>
  <si>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>UTILIDAD  NETA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</si>
</sst>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/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165" fontId="3" fillId="0" borderId="4" xfId="1" applyNumberFormat="1" applyFont="1" applyBorder="1"/>
    <xf numFmtId="0" fontId="3" fillId="0" borderId="0" xfId="0" applyFont="1"/>
    <xf numFmtId="0" fontId="2" fillId="0" borderId="0" xfId="0" applyFont="1"/>
    <xf numFmtId="165" fontId="2" fillId="0" borderId="0" xfId="1" applyNumberFormat="1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Border="1"/>
    <xf numFmtId="164" fontId="3" fillId="0" borderId="0" xfId="1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22DE4-B908-4FA4-A3CE-0407681B3A41}">
  <dimension ref="A2:E110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75.85546875" customWidth="1"/>
    <col min="2" max="2" width="4.42578125" customWidth="1"/>
    <col min="3" max="3" width="15.28515625" customWidth="1"/>
    <col min="4" max="4" width="4.5703125" customWidth="1"/>
    <col min="5" max="5" width="20.7109375" customWidth="1"/>
  </cols>
  <sheetData>
    <row r="2" spans="1:5" ht="15.75" x14ac:dyDescent="0.3">
      <c r="A2" s="20" t="s">
        <v>0</v>
      </c>
      <c r="B2" s="20"/>
      <c r="C2" s="20"/>
      <c r="D2" s="20"/>
      <c r="E2" s="20"/>
    </row>
    <row r="3" spans="1:5" ht="15.75" x14ac:dyDescent="0.3">
      <c r="A3" s="20" t="s">
        <v>1</v>
      </c>
      <c r="B3" s="20"/>
      <c r="C3" s="20"/>
      <c r="D3" s="20"/>
      <c r="E3" s="20"/>
    </row>
    <row r="4" spans="1:5" x14ac:dyDescent="0.25">
      <c r="A4" s="21" t="s">
        <v>2</v>
      </c>
      <c r="B4" s="21"/>
      <c r="C4" s="21"/>
      <c r="D4" s="21"/>
      <c r="E4" s="21"/>
    </row>
    <row r="5" spans="1:5" ht="15.75" x14ac:dyDescent="0.3">
      <c r="A5" s="2"/>
      <c r="B5" s="2"/>
      <c r="C5" s="3"/>
      <c r="D5" s="2"/>
      <c r="E5" s="3"/>
    </row>
    <row r="6" spans="1:5" ht="15.75" x14ac:dyDescent="0.3">
      <c r="A6" s="2"/>
      <c r="B6" s="2"/>
      <c r="C6" s="4">
        <v>2019</v>
      </c>
      <c r="D6" s="2"/>
      <c r="E6" s="4">
        <v>2018</v>
      </c>
    </row>
    <row r="7" spans="1:5" ht="15.75" x14ac:dyDescent="0.3">
      <c r="A7" s="5" t="s">
        <v>3</v>
      </c>
      <c r="B7" s="2"/>
      <c r="C7" s="2" t="s">
        <v>4</v>
      </c>
      <c r="D7" s="2"/>
      <c r="E7" s="2" t="s">
        <v>4</v>
      </c>
    </row>
    <row r="8" spans="1:5" x14ac:dyDescent="0.25">
      <c r="A8" s="2" t="s">
        <v>5</v>
      </c>
      <c r="B8" s="2"/>
      <c r="C8" s="2" t="s">
        <v>4</v>
      </c>
      <c r="D8" s="2"/>
      <c r="E8" s="2" t="s">
        <v>4</v>
      </c>
    </row>
    <row r="9" spans="1:5" ht="15.75" x14ac:dyDescent="0.3">
      <c r="A9" s="2" t="s">
        <v>6</v>
      </c>
      <c r="B9" s="3" t="s">
        <v>7</v>
      </c>
      <c r="C9" s="6">
        <v>13181150</v>
      </c>
      <c r="D9" s="3" t="s">
        <v>7</v>
      </c>
      <c r="E9" s="6">
        <v>3732572</v>
      </c>
    </row>
    <row r="10" spans="1:5" ht="15.75" x14ac:dyDescent="0.3">
      <c r="A10" s="2" t="s">
        <v>8</v>
      </c>
      <c r="B10" s="3"/>
      <c r="C10" s="6">
        <v>6457753</v>
      </c>
      <c r="D10" s="3"/>
      <c r="E10" s="6">
        <v>15016570</v>
      </c>
    </row>
    <row r="11" spans="1:5" x14ac:dyDescent="0.25">
      <c r="A11" s="2" t="s">
        <v>9</v>
      </c>
      <c r="B11" s="2"/>
      <c r="C11" s="6">
        <v>342546</v>
      </c>
      <c r="D11" s="6"/>
      <c r="E11" s="6">
        <v>5439132</v>
      </c>
    </row>
    <row r="12" spans="1:5" x14ac:dyDescent="0.25">
      <c r="A12" s="2" t="s">
        <v>10</v>
      </c>
      <c r="B12" s="2"/>
      <c r="C12" s="6">
        <v>471197</v>
      </c>
      <c r="D12" s="6"/>
      <c r="E12" s="7">
        <v>397525</v>
      </c>
    </row>
    <row r="13" spans="1:5" x14ac:dyDescent="0.25">
      <c r="A13" s="2" t="s">
        <v>11</v>
      </c>
      <c r="B13" s="2"/>
      <c r="C13" s="8">
        <f>SUM(C9:C12)</f>
        <v>20452646</v>
      </c>
      <c r="D13" s="6"/>
      <c r="E13" s="8">
        <f>SUM(E9:E12)</f>
        <v>24585799</v>
      </c>
    </row>
    <row r="14" spans="1:5" x14ac:dyDescent="0.25">
      <c r="A14" s="2"/>
      <c r="B14" s="2"/>
      <c r="C14" s="6"/>
      <c r="D14" s="6"/>
      <c r="E14" s="6"/>
    </row>
    <row r="15" spans="1:5" x14ac:dyDescent="0.25">
      <c r="A15" s="2" t="s">
        <v>12</v>
      </c>
      <c r="B15" s="2"/>
      <c r="C15" s="6"/>
      <c r="D15" s="6"/>
      <c r="E15" s="6"/>
    </row>
    <row r="16" spans="1:5" x14ac:dyDescent="0.25">
      <c r="A16" s="2" t="s">
        <v>13</v>
      </c>
      <c r="B16" s="2"/>
      <c r="C16" s="6">
        <v>68800</v>
      </c>
      <c r="D16" s="6"/>
      <c r="E16" s="6">
        <v>34799</v>
      </c>
    </row>
    <row r="17" spans="1:5" x14ac:dyDescent="0.25">
      <c r="A17" s="2" t="s">
        <v>14</v>
      </c>
      <c r="B17" s="2"/>
      <c r="C17" s="6">
        <v>13610387</v>
      </c>
      <c r="D17" s="6"/>
      <c r="E17" s="6">
        <v>12223960</v>
      </c>
    </row>
    <row r="18" spans="1:5" x14ac:dyDescent="0.25">
      <c r="A18" s="2" t="s">
        <v>15</v>
      </c>
      <c r="B18" s="2"/>
      <c r="C18" s="6">
        <v>337663</v>
      </c>
      <c r="D18" s="6"/>
      <c r="E18" s="6">
        <v>457139</v>
      </c>
    </row>
    <row r="19" spans="1:5" x14ac:dyDescent="0.25">
      <c r="A19" s="2" t="s">
        <v>16</v>
      </c>
      <c r="B19" s="2"/>
      <c r="C19" s="6">
        <v>1558439</v>
      </c>
      <c r="D19" s="6"/>
      <c r="E19" s="6">
        <v>1572491</v>
      </c>
    </row>
    <row r="20" spans="1:5" x14ac:dyDescent="0.25">
      <c r="A20" s="2" t="s">
        <v>17</v>
      </c>
      <c r="B20" s="2"/>
      <c r="C20" s="8">
        <f>SUM(C16:C19)</f>
        <v>15575289</v>
      </c>
      <c r="D20" s="6"/>
      <c r="E20" s="8">
        <f>SUM(E16:E19)</f>
        <v>14288389</v>
      </c>
    </row>
    <row r="21" spans="1:5" x14ac:dyDescent="0.25">
      <c r="A21" s="2"/>
      <c r="B21" s="2"/>
      <c r="C21" s="9"/>
      <c r="D21" s="9"/>
      <c r="E21" s="9"/>
    </row>
    <row r="22" spans="1:5" ht="16.5" thickBot="1" x14ac:dyDescent="0.35">
      <c r="A22" s="5" t="s">
        <v>18</v>
      </c>
      <c r="B22" s="3" t="s">
        <v>7</v>
      </c>
      <c r="C22" s="10">
        <f>+C13+C20</f>
        <v>36027935</v>
      </c>
      <c r="D22" s="3" t="s">
        <v>7</v>
      </c>
      <c r="E22" s="10">
        <f>+E13+E20</f>
        <v>38874188</v>
      </c>
    </row>
    <row r="23" spans="1:5" ht="15.75" thickTop="1" x14ac:dyDescent="0.25">
      <c r="A23" s="2"/>
      <c r="B23" s="2"/>
      <c r="C23" s="6" t="s">
        <v>4</v>
      </c>
      <c r="D23" s="6"/>
      <c r="E23" s="6" t="s">
        <v>4</v>
      </c>
    </row>
    <row r="24" spans="1:5" ht="15.75" x14ac:dyDescent="0.3">
      <c r="A24" s="5" t="s">
        <v>19</v>
      </c>
      <c r="B24" s="2"/>
      <c r="C24" s="6" t="s">
        <v>4</v>
      </c>
      <c r="D24" s="6"/>
      <c r="E24" s="6" t="s">
        <v>4</v>
      </c>
    </row>
    <row r="25" spans="1:5" x14ac:dyDescent="0.25">
      <c r="A25" s="2" t="s">
        <v>20</v>
      </c>
      <c r="B25" s="2"/>
      <c r="C25" s="6" t="s">
        <v>4</v>
      </c>
      <c r="D25" s="6"/>
      <c r="E25" s="6" t="s">
        <v>4</v>
      </c>
    </row>
    <row r="26" spans="1:5" x14ac:dyDescent="0.25">
      <c r="A26" s="2" t="s">
        <v>21</v>
      </c>
      <c r="B26" s="2"/>
      <c r="C26" s="6">
        <v>3452676</v>
      </c>
      <c r="D26" s="6"/>
      <c r="E26" s="6">
        <v>3232197</v>
      </c>
    </row>
    <row r="27" spans="1:5" x14ac:dyDescent="0.25">
      <c r="A27" s="2" t="s">
        <v>22</v>
      </c>
      <c r="B27" s="2"/>
      <c r="C27" s="9">
        <v>4917616</v>
      </c>
      <c r="D27" s="6"/>
      <c r="E27" s="9">
        <v>6443756</v>
      </c>
    </row>
    <row r="28" spans="1:5" x14ac:dyDescent="0.25">
      <c r="A28" s="2" t="s">
        <v>23</v>
      </c>
      <c r="B28" s="2"/>
      <c r="C28" s="7">
        <v>616867</v>
      </c>
      <c r="D28" s="6"/>
      <c r="E28" s="7">
        <v>602479</v>
      </c>
    </row>
    <row r="29" spans="1:5" x14ac:dyDescent="0.25">
      <c r="A29" s="2" t="s">
        <v>24</v>
      </c>
      <c r="B29" s="2"/>
      <c r="C29" s="7">
        <f>SUM(C26:C28)</f>
        <v>8987159</v>
      </c>
      <c r="D29" s="6"/>
      <c r="E29" s="7">
        <f>SUM(E26:E28)</f>
        <v>10278432</v>
      </c>
    </row>
    <row r="30" spans="1:5" x14ac:dyDescent="0.25">
      <c r="A30" s="2"/>
      <c r="B30" s="2"/>
      <c r="C30" s="9"/>
      <c r="D30" s="6"/>
      <c r="E30" s="9"/>
    </row>
    <row r="31" spans="1:5" x14ac:dyDescent="0.25">
      <c r="A31" s="2" t="s">
        <v>25</v>
      </c>
      <c r="B31" s="2"/>
      <c r="C31" s="9"/>
      <c r="D31" s="6"/>
      <c r="E31" s="9"/>
    </row>
    <row r="32" spans="1:5" x14ac:dyDescent="0.25">
      <c r="A32" s="2" t="s">
        <v>23</v>
      </c>
      <c r="B32" s="2"/>
      <c r="C32" s="7">
        <v>4555469</v>
      </c>
      <c r="D32" s="9"/>
      <c r="E32" s="7">
        <v>4324630</v>
      </c>
    </row>
    <row r="33" spans="1:5" x14ac:dyDescent="0.25">
      <c r="A33" s="2" t="s">
        <v>26</v>
      </c>
      <c r="B33" s="2"/>
      <c r="C33" s="8">
        <f>SUM(C32:C32)</f>
        <v>4555469</v>
      </c>
      <c r="D33" s="6"/>
      <c r="E33" s="8">
        <f>SUM(E32:E32)</f>
        <v>4324630</v>
      </c>
    </row>
    <row r="34" spans="1:5" x14ac:dyDescent="0.25">
      <c r="A34" s="2"/>
      <c r="B34" s="2"/>
      <c r="C34" s="9"/>
      <c r="D34" s="6"/>
      <c r="E34" s="9"/>
    </row>
    <row r="35" spans="1:5" ht="16.5" thickBot="1" x14ac:dyDescent="0.35">
      <c r="A35" s="5" t="s">
        <v>27</v>
      </c>
      <c r="B35" s="3" t="s">
        <v>7</v>
      </c>
      <c r="C35" s="10">
        <f>+C29+C33</f>
        <v>13542628</v>
      </c>
      <c r="D35" s="3" t="s">
        <v>7</v>
      </c>
      <c r="E35" s="10">
        <f>+E29+E33</f>
        <v>14603062</v>
      </c>
    </row>
    <row r="36" spans="1:5" ht="15.75" thickTop="1" x14ac:dyDescent="0.25">
      <c r="A36" s="2"/>
      <c r="B36" s="2"/>
      <c r="C36" s="6" t="s">
        <v>4</v>
      </c>
      <c r="D36" s="6"/>
      <c r="E36" s="6" t="s">
        <v>4</v>
      </c>
    </row>
    <row r="37" spans="1:5" x14ac:dyDescent="0.25">
      <c r="A37" s="2" t="s">
        <v>28</v>
      </c>
      <c r="B37" s="2"/>
      <c r="C37" s="6">
        <v>10500000</v>
      </c>
      <c r="D37" s="6"/>
      <c r="E37" s="6">
        <v>10500000</v>
      </c>
    </row>
    <row r="38" spans="1:5" x14ac:dyDescent="0.25">
      <c r="A38" s="2" t="s">
        <v>29</v>
      </c>
      <c r="B38" s="2"/>
      <c r="C38" s="6">
        <v>2100000</v>
      </c>
      <c r="D38" s="6"/>
      <c r="E38" s="6">
        <v>2100000</v>
      </c>
    </row>
    <row r="39" spans="1:5" x14ac:dyDescent="0.25">
      <c r="A39" s="2" t="s">
        <v>30</v>
      </c>
      <c r="B39" s="2"/>
      <c r="C39" s="6">
        <v>0</v>
      </c>
      <c r="D39" s="6"/>
      <c r="E39" s="6">
        <v>-4873</v>
      </c>
    </row>
    <row r="40" spans="1:5" x14ac:dyDescent="0.25">
      <c r="A40" s="2" t="s">
        <v>31</v>
      </c>
      <c r="B40" s="2"/>
      <c r="C40" s="7">
        <v>9885307</v>
      </c>
      <c r="D40" s="6"/>
      <c r="E40" s="7">
        <v>11675999</v>
      </c>
    </row>
    <row r="41" spans="1:5" ht="16.5" thickBot="1" x14ac:dyDescent="0.35">
      <c r="A41" s="5" t="s">
        <v>32</v>
      </c>
      <c r="B41" s="2"/>
      <c r="C41" s="11">
        <f>SUM(C37:C40)</f>
        <v>22485307</v>
      </c>
      <c r="D41" s="9"/>
      <c r="E41" s="11">
        <f>SUM(E37:E40)</f>
        <v>24271126</v>
      </c>
    </row>
    <row r="42" spans="1:5" ht="15.75" thickTop="1" x14ac:dyDescent="0.25">
      <c r="A42" s="2"/>
      <c r="B42" s="2"/>
      <c r="C42" s="9"/>
      <c r="D42" s="9"/>
      <c r="E42" s="9"/>
    </row>
    <row r="43" spans="1:5" ht="16.5" thickBot="1" x14ac:dyDescent="0.35">
      <c r="A43" s="5" t="s">
        <v>33</v>
      </c>
      <c r="B43" s="3" t="s">
        <v>7</v>
      </c>
      <c r="C43" s="10">
        <f>+C35+C41</f>
        <v>36027935</v>
      </c>
      <c r="D43" s="3" t="s">
        <v>7</v>
      </c>
      <c r="E43" s="10">
        <f>+E35+E41</f>
        <v>38874188</v>
      </c>
    </row>
    <row r="44" spans="1:5" ht="16.5" thickTop="1" x14ac:dyDescent="0.3">
      <c r="A44" s="2"/>
      <c r="B44" s="3"/>
      <c r="C44" s="9"/>
      <c r="D44" s="3"/>
      <c r="E44" s="9"/>
    </row>
    <row r="45" spans="1:5" ht="16.5" thickBot="1" x14ac:dyDescent="0.35">
      <c r="A45" s="5" t="s">
        <v>34</v>
      </c>
      <c r="B45" s="3" t="s">
        <v>7</v>
      </c>
      <c r="C45" s="10">
        <v>11142193</v>
      </c>
      <c r="D45" s="3" t="s">
        <v>7</v>
      </c>
      <c r="E45" s="10">
        <v>8108614</v>
      </c>
    </row>
    <row r="46" spans="1:5" ht="16.5" thickTop="1" x14ac:dyDescent="0.3">
      <c r="A46" s="2"/>
      <c r="B46" s="3"/>
      <c r="C46" s="9"/>
      <c r="D46" s="3"/>
      <c r="E46" s="9"/>
    </row>
    <row r="47" spans="1:5" ht="16.5" thickBot="1" x14ac:dyDescent="0.35">
      <c r="A47" s="5" t="s">
        <v>35</v>
      </c>
      <c r="B47" s="3" t="s">
        <v>7</v>
      </c>
      <c r="C47" s="10">
        <v>14115483</v>
      </c>
      <c r="D47" s="3" t="s">
        <v>7</v>
      </c>
      <c r="E47" s="10">
        <v>15612724</v>
      </c>
    </row>
    <row r="48" spans="1:5" ht="15.75" thickTop="1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 t="s">
        <v>36</v>
      </c>
      <c r="B50" s="19" t="s">
        <v>37</v>
      </c>
      <c r="C50" s="19"/>
      <c r="D50" s="19"/>
      <c r="E50" s="19"/>
    </row>
    <row r="51" spans="1:5" x14ac:dyDescent="0.25">
      <c r="A51" s="2" t="s">
        <v>38</v>
      </c>
      <c r="B51" s="19" t="s">
        <v>39</v>
      </c>
      <c r="C51" s="19"/>
      <c r="D51" s="19"/>
      <c r="E51" s="19"/>
    </row>
    <row r="52" spans="1:5" x14ac:dyDescent="0.25">
      <c r="A52" s="2"/>
      <c r="B52" s="1"/>
      <c r="C52" s="1"/>
      <c r="D52" s="1"/>
      <c r="E52" s="1"/>
    </row>
    <row r="53" spans="1:5" x14ac:dyDescent="0.25">
      <c r="A53" s="2"/>
      <c r="B53" s="2"/>
      <c r="C53" s="2"/>
      <c r="D53" s="2"/>
      <c r="E53" s="2"/>
    </row>
    <row r="54" spans="1:5" x14ac:dyDescent="0.25">
      <c r="A54" s="19" t="s">
        <v>40</v>
      </c>
      <c r="B54" s="19"/>
      <c r="C54" s="19"/>
      <c r="D54" s="19"/>
      <c r="E54" s="19"/>
    </row>
    <row r="55" spans="1:5" x14ac:dyDescent="0.25">
      <c r="A55" s="19" t="s">
        <v>41</v>
      </c>
      <c r="B55" s="19"/>
      <c r="C55" s="19"/>
      <c r="D55" s="19"/>
      <c r="E55" s="19"/>
    </row>
    <row r="58" spans="1:5" ht="15.75" x14ac:dyDescent="0.3">
      <c r="A58" s="22" t="s">
        <v>0</v>
      </c>
      <c r="B58" s="22"/>
      <c r="C58" s="22"/>
      <c r="D58" s="22"/>
      <c r="E58" s="22"/>
    </row>
    <row r="59" spans="1:5" ht="15.75" x14ac:dyDescent="0.3">
      <c r="A59" s="22" t="s">
        <v>42</v>
      </c>
      <c r="B59" s="22"/>
      <c r="C59" s="22"/>
      <c r="D59" s="22"/>
      <c r="E59" s="22"/>
    </row>
    <row r="60" spans="1:5" x14ac:dyDescent="0.25">
      <c r="A60" s="23" t="s">
        <v>43</v>
      </c>
      <c r="B60" s="23"/>
      <c r="C60" s="23"/>
      <c r="D60" s="23"/>
      <c r="E60" s="23"/>
    </row>
    <row r="61" spans="1:5" x14ac:dyDescent="0.25">
      <c r="A61" s="12"/>
      <c r="B61" s="12"/>
      <c r="C61" s="12"/>
      <c r="D61" s="12"/>
      <c r="E61" s="12"/>
    </row>
    <row r="62" spans="1:5" ht="15.75" x14ac:dyDescent="0.3">
      <c r="A62" s="12"/>
      <c r="B62" s="12"/>
      <c r="C62" s="4">
        <v>2019</v>
      </c>
      <c r="D62" s="12"/>
      <c r="E62" s="4">
        <v>2018</v>
      </c>
    </row>
    <row r="63" spans="1:5" x14ac:dyDescent="0.25">
      <c r="A63" s="12"/>
      <c r="B63" s="12"/>
      <c r="C63" s="12"/>
      <c r="D63" s="12"/>
      <c r="E63" s="12"/>
    </row>
    <row r="64" spans="1:5" ht="15.75" x14ac:dyDescent="0.3">
      <c r="A64" s="13" t="s">
        <v>44</v>
      </c>
      <c r="B64" s="1"/>
      <c r="C64" s="12"/>
      <c r="D64" s="12"/>
      <c r="E64" s="12"/>
    </row>
    <row r="65" spans="1:5" ht="15.75" x14ac:dyDescent="0.3">
      <c r="A65" s="12" t="s">
        <v>45</v>
      </c>
      <c r="B65" s="3" t="s">
        <v>7</v>
      </c>
      <c r="C65" s="9">
        <v>65258598</v>
      </c>
      <c r="D65" s="14" t="s">
        <v>7</v>
      </c>
      <c r="E65" s="9">
        <v>64524379</v>
      </c>
    </row>
    <row r="66" spans="1:5" ht="15.75" x14ac:dyDescent="0.3">
      <c r="A66" s="12" t="s">
        <v>46</v>
      </c>
      <c r="B66" s="15"/>
      <c r="C66" s="7">
        <v>5</v>
      </c>
      <c r="D66" s="14"/>
      <c r="E66" s="7">
        <v>0</v>
      </c>
    </row>
    <row r="67" spans="1:5" ht="15.75" x14ac:dyDescent="0.3">
      <c r="A67" s="12"/>
      <c r="B67" s="3"/>
      <c r="C67" s="9">
        <f>SUM(C65:C66)</f>
        <v>65258603</v>
      </c>
      <c r="D67" s="16"/>
      <c r="E67" s="9">
        <f>SUM(E65:E66)</f>
        <v>64524379</v>
      </c>
    </row>
    <row r="68" spans="1:5" ht="15.75" x14ac:dyDescent="0.3">
      <c r="A68" s="13" t="s">
        <v>47</v>
      </c>
      <c r="B68" s="12"/>
      <c r="C68" s="6" t="s">
        <v>4</v>
      </c>
      <c r="D68" s="17"/>
      <c r="E68" s="6" t="s">
        <v>4</v>
      </c>
    </row>
    <row r="69" spans="1:5" x14ac:dyDescent="0.25">
      <c r="A69" s="12" t="s">
        <v>48</v>
      </c>
      <c r="B69" s="12"/>
      <c r="C69" s="6">
        <v>27329559</v>
      </c>
      <c r="D69" s="17"/>
      <c r="E69" s="6">
        <v>24927468</v>
      </c>
    </row>
    <row r="70" spans="1:5" x14ac:dyDescent="0.25">
      <c r="A70" s="12" t="s">
        <v>49</v>
      </c>
      <c r="B70" s="12"/>
      <c r="C70" s="6">
        <v>2762886</v>
      </c>
      <c r="D70" s="17"/>
      <c r="E70" s="6">
        <v>2886425</v>
      </c>
    </row>
    <row r="71" spans="1:5" x14ac:dyDescent="0.25">
      <c r="A71" s="12" t="s">
        <v>50</v>
      </c>
      <c r="B71" s="12"/>
      <c r="C71" s="7">
        <v>1350726</v>
      </c>
      <c r="D71" s="17"/>
      <c r="E71" s="7">
        <v>3556913</v>
      </c>
    </row>
    <row r="72" spans="1:5" x14ac:dyDescent="0.25">
      <c r="A72" s="12"/>
      <c r="B72" s="12"/>
      <c r="C72" s="6">
        <f>SUM(C69:C71)</f>
        <v>31443171</v>
      </c>
      <c r="D72" s="17"/>
      <c r="E72" s="6">
        <f>SUM(E69:E71)</f>
        <v>31370806</v>
      </c>
    </row>
    <row r="73" spans="1:5" x14ac:dyDescent="0.25">
      <c r="A73" s="12"/>
      <c r="B73" s="12"/>
      <c r="C73" s="7"/>
      <c r="D73" s="17"/>
      <c r="E73" s="7"/>
    </row>
    <row r="74" spans="1:5" ht="15.75" x14ac:dyDescent="0.3">
      <c r="A74" s="13" t="s">
        <v>51</v>
      </c>
      <c r="B74" s="12"/>
      <c r="C74" s="7">
        <f>+C67-C72</f>
        <v>33815432</v>
      </c>
      <c r="D74" s="17"/>
      <c r="E74" s="7">
        <f>+E67-E72</f>
        <v>33153573</v>
      </c>
    </row>
    <row r="75" spans="1:5" x14ac:dyDescent="0.25">
      <c r="A75" s="12"/>
      <c r="B75" s="12"/>
      <c r="C75" s="6" t="s">
        <v>4</v>
      </c>
      <c r="D75" s="17"/>
      <c r="E75" s="6" t="s">
        <v>4</v>
      </c>
    </row>
    <row r="76" spans="1:5" ht="15.75" x14ac:dyDescent="0.3">
      <c r="A76" s="13" t="s">
        <v>52</v>
      </c>
      <c r="B76" s="12"/>
      <c r="C76" s="6" t="s">
        <v>4</v>
      </c>
      <c r="D76" s="17"/>
      <c r="E76" s="6" t="s">
        <v>4</v>
      </c>
    </row>
    <row r="77" spans="1:5" x14ac:dyDescent="0.25">
      <c r="A77" s="12" t="s">
        <v>53</v>
      </c>
      <c r="B77" s="12"/>
      <c r="C77" s="6">
        <v>17834293</v>
      </c>
      <c r="D77" s="17"/>
      <c r="E77" s="6">
        <v>15569690</v>
      </c>
    </row>
    <row r="78" spans="1:5" x14ac:dyDescent="0.25">
      <c r="A78" s="12" t="s">
        <v>54</v>
      </c>
      <c r="B78" s="12"/>
      <c r="C78" s="6">
        <v>1251288</v>
      </c>
      <c r="D78" s="17"/>
      <c r="E78" s="6">
        <v>1093464</v>
      </c>
    </row>
    <row r="79" spans="1:5" x14ac:dyDescent="0.25">
      <c r="A79" s="12"/>
      <c r="B79" s="12"/>
      <c r="C79" s="8">
        <f>SUM(C77:C78)</f>
        <v>19085581</v>
      </c>
      <c r="D79" s="17"/>
      <c r="E79" s="8">
        <f>SUM(E77:E78)</f>
        <v>16663154</v>
      </c>
    </row>
    <row r="80" spans="1:5" ht="15.75" x14ac:dyDescent="0.3">
      <c r="A80" s="13" t="s">
        <v>55</v>
      </c>
      <c r="B80" s="12"/>
      <c r="C80" s="6" t="s">
        <v>4</v>
      </c>
      <c r="D80" s="17"/>
      <c r="E80" s="6" t="s">
        <v>4</v>
      </c>
    </row>
    <row r="81" spans="1:5" x14ac:dyDescent="0.25">
      <c r="A81" s="12" t="s">
        <v>56</v>
      </c>
      <c r="B81" s="12"/>
      <c r="C81" s="6">
        <v>21318</v>
      </c>
      <c r="D81" s="17"/>
      <c r="E81" s="6">
        <v>11387</v>
      </c>
    </row>
    <row r="82" spans="1:5" x14ac:dyDescent="0.25">
      <c r="A82" s="12" t="s">
        <v>57</v>
      </c>
      <c r="B82" s="12"/>
      <c r="C82" s="7">
        <v>-838589</v>
      </c>
      <c r="D82" s="17"/>
      <c r="E82" s="7">
        <v>-792988</v>
      </c>
    </row>
    <row r="83" spans="1:5" x14ac:dyDescent="0.25">
      <c r="A83" s="12"/>
      <c r="B83" s="12"/>
      <c r="C83" s="8">
        <f>SUM(C81:C82)</f>
        <v>-817271</v>
      </c>
      <c r="D83" s="17"/>
      <c r="E83" s="8">
        <f>SUM(E81:E82)</f>
        <v>-781601</v>
      </c>
    </row>
    <row r="84" spans="1:5" ht="15.75" x14ac:dyDescent="0.3">
      <c r="A84" s="13" t="s">
        <v>58</v>
      </c>
      <c r="B84" s="12"/>
      <c r="C84" s="6" t="s">
        <v>4</v>
      </c>
      <c r="D84" s="17"/>
      <c r="E84" s="6" t="s">
        <v>4</v>
      </c>
    </row>
    <row r="85" spans="1:5" x14ac:dyDescent="0.25">
      <c r="A85" s="12" t="s">
        <v>59</v>
      </c>
      <c r="B85" s="12"/>
      <c r="C85" s="6">
        <v>1063247</v>
      </c>
      <c r="D85" s="17"/>
      <c r="E85" s="6">
        <v>453741</v>
      </c>
    </row>
    <row r="86" spans="1:5" x14ac:dyDescent="0.25">
      <c r="A86" s="12" t="s">
        <v>60</v>
      </c>
      <c r="B86" s="12"/>
      <c r="C86" s="9">
        <v>-214001</v>
      </c>
      <c r="D86" s="17"/>
      <c r="E86" s="9">
        <v>-906663</v>
      </c>
    </row>
    <row r="87" spans="1:5" x14ac:dyDescent="0.25">
      <c r="A87" s="12" t="s">
        <v>61</v>
      </c>
      <c r="B87" s="12"/>
      <c r="C87" s="9">
        <v>12032</v>
      </c>
      <c r="D87" s="17"/>
      <c r="E87" s="9">
        <v>10993</v>
      </c>
    </row>
    <row r="88" spans="1:5" x14ac:dyDescent="0.25">
      <c r="A88" s="12" t="s">
        <v>62</v>
      </c>
      <c r="B88" s="12"/>
      <c r="C88" s="9">
        <v>-269162</v>
      </c>
      <c r="D88" s="17"/>
      <c r="E88" s="9">
        <v>-3673</v>
      </c>
    </row>
    <row r="89" spans="1:5" x14ac:dyDescent="0.25">
      <c r="A89" s="12"/>
      <c r="B89" s="12"/>
      <c r="C89" s="8">
        <f>SUM(C85:C88)</f>
        <v>592116</v>
      </c>
      <c r="D89" s="18"/>
      <c r="E89" s="8">
        <f>SUM(E85:E88)</f>
        <v>-445602</v>
      </c>
    </row>
    <row r="90" spans="1:5" x14ac:dyDescent="0.25">
      <c r="A90" s="12"/>
      <c r="B90" s="12"/>
      <c r="C90" s="9"/>
      <c r="D90" s="18"/>
      <c r="E90" s="9"/>
    </row>
    <row r="91" spans="1:5" ht="15.75" x14ac:dyDescent="0.3">
      <c r="A91" s="13" t="s">
        <v>63</v>
      </c>
      <c r="B91" s="3" t="s">
        <v>7</v>
      </c>
      <c r="C91" s="9">
        <f>+C74-C79-C83-C89</f>
        <v>14955006</v>
      </c>
      <c r="D91" s="3" t="s">
        <v>7</v>
      </c>
      <c r="E91" s="9">
        <f>+E74-E79-E83-E89</f>
        <v>17717622</v>
      </c>
    </row>
    <row r="92" spans="1:5" x14ac:dyDescent="0.25">
      <c r="A92" s="12"/>
      <c r="B92" s="12"/>
      <c r="C92" s="9"/>
      <c r="D92" s="18"/>
      <c r="E92" s="9"/>
    </row>
    <row r="93" spans="1:5" ht="15.75" x14ac:dyDescent="0.3">
      <c r="A93" s="13" t="s">
        <v>64</v>
      </c>
      <c r="B93" s="12"/>
      <c r="C93" s="6">
        <v>-4540318</v>
      </c>
      <c r="D93" s="17"/>
      <c r="E93" s="6">
        <v>-5335176</v>
      </c>
    </row>
    <row r="94" spans="1:5" x14ac:dyDescent="0.25">
      <c r="A94" s="12"/>
      <c r="B94" s="12"/>
      <c r="C94" s="7"/>
      <c r="D94" s="18"/>
      <c r="E94" s="7"/>
    </row>
    <row r="95" spans="1:5" ht="15.75" x14ac:dyDescent="0.3">
      <c r="A95" s="13" t="s">
        <v>65</v>
      </c>
      <c r="B95" s="3" t="s">
        <v>7</v>
      </c>
      <c r="C95" s="9">
        <f>+C91+C93</f>
        <v>10414688</v>
      </c>
      <c r="D95" s="3" t="s">
        <v>7</v>
      </c>
      <c r="E95" s="9">
        <f>+E91+E93</f>
        <v>12382446</v>
      </c>
    </row>
    <row r="96" spans="1:5" ht="15.75" x14ac:dyDescent="0.3">
      <c r="A96" s="13"/>
      <c r="B96" s="3"/>
      <c r="C96" s="9"/>
      <c r="D96" s="3"/>
      <c r="E96" s="9"/>
    </row>
    <row r="97" spans="1:5" ht="15.75" x14ac:dyDescent="0.3">
      <c r="A97" s="13" t="s">
        <v>66</v>
      </c>
      <c r="B97" s="3"/>
      <c r="C97" s="9">
        <v>-527680</v>
      </c>
      <c r="D97" s="3"/>
      <c r="E97" s="9">
        <v>-698874</v>
      </c>
    </row>
    <row r="98" spans="1:5" ht="15.75" x14ac:dyDescent="0.3">
      <c r="A98" s="13"/>
      <c r="B98" s="3"/>
      <c r="C98" s="9"/>
      <c r="D98" s="3"/>
      <c r="E98" s="9"/>
    </row>
    <row r="99" spans="1:5" ht="15.75" x14ac:dyDescent="0.3">
      <c r="A99" s="13" t="s">
        <v>67</v>
      </c>
      <c r="B99" s="3"/>
      <c r="C99" s="9"/>
      <c r="D99" s="3"/>
      <c r="E99" s="9"/>
    </row>
    <row r="100" spans="1:5" ht="15.75" x14ac:dyDescent="0.3">
      <c r="A100" s="12" t="s">
        <v>68</v>
      </c>
      <c r="B100" s="3"/>
      <c r="C100" s="9">
        <v>-1701</v>
      </c>
      <c r="D100" s="3"/>
      <c r="E100" s="9">
        <v>-7573</v>
      </c>
    </row>
    <row r="101" spans="1:5" x14ac:dyDescent="0.25">
      <c r="A101" s="12"/>
      <c r="B101" s="12"/>
      <c r="C101" s="7"/>
      <c r="D101" s="17"/>
      <c r="E101" s="7"/>
    </row>
    <row r="102" spans="1:5" ht="16.5" thickBot="1" x14ac:dyDescent="0.35">
      <c r="A102" s="13" t="s">
        <v>69</v>
      </c>
      <c r="B102" s="3" t="s">
        <v>7</v>
      </c>
      <c r="C102" s="10">
        <f>SUM(C95:C100)</f>
        <v>9885307</v>
      </c>
      <c r="D102" s="3" t="s">
        <v>7</v>
      </c>
      <c r="E102" s="10">
        <f>SUM(E95:E100)</f>
        <v>11675999</v>
      </c>
    </row>
    <row r="103" spans="1:5" ht="16.5" thickTop="1" x14ac:dyDescent="0.3">
      <c r="A103" s="13"/>
      <c r="B103" s="3"/>
      <c r="C103" s="9"/>
      <c r="D103" s="3"/>
      <c r="E103" s="9"/>
    </row>
    <row r="104" spans="1:5" x14ac:dyDescent="0.25">
      <c r="A104" s="12"/>
      <c r="B104" s="12"/>
      <c r="C104" s="9"/>
      <c r="D104" s="17"/>
      <c r="E104" s="9"/>
    </row>
    <row r="105" spans="1:5" x14ac:dyDescent="0.25">
      <c r="A105" s="2" t="s">
        <v>36</v>
      </c>
      <c r="B105" s="19" t="s">
        <v>37</v>
      </c>
      <c r="C105" s="19"/>
      <c r="D105" s="19"/>
      <c r="E105" s="19"/>
    </row>
    <row r="106" spans="1:5" x14ac:dyDescent="0.25">
      <c r="A106" s="2" t="s">
        <v>38</v>
      </c>
      <c r="B106" s="19" t="s">
        <v>39</v>
      </c>
      <c r="C106" s="19"/>
      <c r="D106" s="19"/>
      <c r="E106" s="19"/>
    </row>
    <row r="107" spans="1:5" x14ac:dyDescent="0.25">
      <c r="A107" s="2"/>
      <c r="B107" s="1"/>
      <c r="C107" s="1"/>
      <c r="D107" s="1"/>
      <c r="E107" s="1"/>
    </row>
    <row r="108" spans="1:5" x14ac:dyDescent="0.25">
      <c r="A108" s="2"/>
      <c r="B108" s="2"/>
      <c r="C108" s="2"/>
      <c r="D108" s="2"/>
      <c r="E108" s="2"/>
    </row>
    <row r="109" spans="1:5" x14ac:dyDescent="0.25">
      <c r="A109" s="19" t="s">
        <v>40</v>
      </c>
      <c r="B109" s="19"/>
      <c r="C109" s="19"/>
      <c r="D109" s="19"/>
      <c r="E109" s="19"/>
    </row>
    <row r="110" spans="1:5" x14ac:dyDescent="0.25">
      <c r="A110" s="19" t="s">
        <v>41</v>
      </c>
      <c r="B110" s="19"/>
      <c r="C110" s="19"/>
      <c r="D110" s="19"/>
      <c r="E110" s="19"/>
    </row>
  </sheetData>
  <mergeCells count="14">
    <mergeCell ref="A109:E109"/>
    <mergeCell ref="A110:E110"/>
    <mergeCell ref="A55:E55"/>
    <mergeCell ref="A58:E58"/>
    <mergeCell ref="A59:E59"/>
    <mergeCell ref="A60:E60"/>
    <mergeCell ref="B105:E105"/>
    <mergeCell ref="B106:E106"/>
    <mergeCell ref="A54:E54"/>
    <mergeCell ref="A2:E2"/>
    <mergeCell ref="A3:E3"/>
    <mergeCell ref="A4:E4"/>
    <mergeCell ref="B50:E50"/>
    <mergeCell ref="B51:E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2020-01-08T20:27:18Z</dcterms:created>
  <dcterms:modified xsi:type="dcterms:W3CDTF">2020-01-08T22:27:07Z</dcterms:modified>
</cp:coreProperties>
</file>