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 activeTab="1"/>
  </bookViews>
  <sheets>
    <sheet name="BG - NOV 2019" sheetId="1" r:id="rId1"/>
    <sheet name="ER - NOV 2019" sheetId="2" r:id="rId2"/>
  </sheets>
  <definedNames>
    <definedName name="_xlnm.Print_Area" localSheetId="0">'BG - NOV 2019'!$B$2:$H$55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<sst xmlns="http://schemas.openxmlformats.org/spreadsheetml/2006/main" count="99" uniqueCount="92">
  <si>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</si>
  <si>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</si>
  <si>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30 de noviembre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</si>
  <si>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</si>
  <si>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</si>
  <si>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</si>
  <si>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</si>
  <si>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</si>
  <si>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</si>
  <si>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</si>
  <si>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</si>
  <si>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</si>
  <si>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</si>
  <si>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</si>
  <si>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</si>
  <si>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</si>
  <si>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</si>
  <si>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</si>
  <si>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</si>
  <si>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</si>
  <si>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</si>
  <si>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</si>
  <si>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</si>
  <si>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</si>
  <si>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</si>
  <si>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</si>
  <si>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</si>
  <si>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</si>
  <si>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</si>
  <si>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</si>
  <si>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</si>
  <si>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</si>
  <si>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</si>
  <si>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</si>
  <si>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</si>
  <si>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</si>
  <si>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</si>
  <si>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</si>
  <si>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</si>
  <si>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</si>
  <si>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</si>
  <si>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</si>
  <si>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</si>
  <si>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</si>
  <si>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</si>
  <si>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</si>
  <si>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</si>
  <si>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</si>
  <si>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</si>
  <si>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</si>
  <si>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</si>
  <si>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</si>
  <si>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</si>
  <si>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</si>
  <si>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</si>
  <si>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</si>
  <si>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</si>
  <si>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</si>
  <si>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</si>
  <si>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</si>
  <si>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</si>
  <si>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</si>
  <si>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noviembre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</si>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</sst>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7" zoomScaleNormal="100" workbookViewId="0">
      <selection activeCell="H29" sqref="H29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673397918.71999991</v>
      </c>
      <c r="F10" s="9" t="s">
        <v>29</v>
      </c>
      <c r="H10" s="10">
        <v>1964905875.71</v>
      </c>
    </row>
    <row r="11" spans="2:8" x14ac:dyDescent="0.25">
      <c r="B11" s="9" t="s">
        <v>8</v>
      </c>
      <c r="D11" s="10">
        <v>115954955.40000001</v>
      </c>
      <c r="F11" s="9" t="s">
        <v>30</v>
      </c>
      <c r="H11" s="10">
        <v>148543701.83000001</v>
      </c>
    </row>
    <row r="12" spans="2:8" x14ac:dyDescent="0.25">
      <c r="B12" s="9" t="s">
        <v>9</v>
      </c>
      <c r="D12" s="10">
        <v>1846842416.97</v>
      </c>
      <c r="F12" s="9" t="s">
        <v>31</v>
      </c>
      <c r="H12" s="10">
        <v>32253803.710000001</v>
      </c>
    </row>
    <row r="13" spans="2:8" x14ac:dyDescent="0.25">
      <c r="B13" s="8" t="s">
        <v>10</v>
      </c>
      <c r="D13" s="11">
        <f>SUM(D10:D12)</f>
        <v>2636195291.0900002</v>
      </c>
      <c r="F13" s="9" t="s">
        <v>32</v>
      </c>
      <c r="H13" s="10">
        <v>221221959.05000001</v>
      </c>
    </row>
    <row r="14" spans="2:8" x14ac:dyDescent="0.25">
      <c r="B14" s="9"/>
      <c r="D14" s="10"/>
      <c r="F14" s="8" t="s">
        <v>33</v>
      </c>
      <c r="H14" s="11">
        <f>SUM(H10:H13)</f>
        <v>2366925340.3000002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2763710.4999999991</v>
      </c>
      <c r="F16" s="8" t="s">
        <v>34</v>
      </c>
      <c r="H16" s="10"/>
    </row>
    <row r="17" spans="2:8" x14ac:dyDescent="0.25">
      <c r="B17" s="9" t="s">
        <v>13</v>
      </c>
      <c r="D17" s="10">
        <v>335346.15000000002</v>
      </c>
      <c r="F17" s="9" t="s">
        <v>35</v>
      </c>
      <c r="H17" s="10">
        <v>20668830.900000572</v>
      </c>
    </row>
    <row r="18" spans="2:8" x14ac:dyDescent="0.25">
      <c r="B18" s="9" t="s">
        <v>14</v>
      </c>
      <c r="D18" s="10">
        <v>9427605.1400000006</v>
      </c>
      <c r="F18" s="9" t="s">
        <v>36</v>
      </c>
      <c r="H18" s="10">
        <v>1047627.74</v>
      </c>
    </row>
    <row r="19" spans="2:8" x14ac:dyDescent="0.25">
      <c r="B19" s="9" t="s">
        <v>15</v>
      </c>
      <c r="D19" s="10">
        <v>8065570.3900000006</v>
      </c>
      <c r="F19" s="9" t="s">
        <v>37</v>
      </c>
      <c r="H19" s="10">
        <v>6818109.29</v>
      </c>
    </row>
    <row r="20" spans="2:8" x14ac:dyDescent="0.25">
      <c r="B20" s="8" t="s">
        <v>16</v>
      </c>
      <c r="D20" s="11">
        <f>SUM(D16:D19)</f>
        <v>20592232.18</v>
      </c>
      <c r="F20" s="9" t="s">
        <v>38</v>
      </c>
      <c r="H20" s="10">
        <v>7531486.7599999998</v>
      </c>
    </row>
    <row r="21" spans="2:8" x14ac:dyDescent="0.25">
      <c r="B21" s="9"/>
      <c r="D21" s="10"/>
      <c r="F21" s="8" t="s">
        <v>39</v>
      </c>
      <c r="H21" s="11">
        <f>SUM(H17:H20)</f>
        <v>36066054.690000571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2402991394.9900007</v>
      </c>
    </row>
    <row r="24" spans="2:8" x14ac:dyDescent="0.25">
      <c r="B24" s="9" t="s">
        <v>18</v>
      </c>
      <c r="D24" s="10">
        <v>1937154.24</v>
      </c>
      <c r="F24" s="9"/>
      <c r="H24" s="10"/>
    </row>
    <row r="25" spans="2:8" x14ac:dyDescent="0.25">
      <c r="B25" s="9" t="s">
        <v>19</v>
      </c>
      <c r="D25" s="10">
        <v>19508857.75</v>
      </c>
      <c r="F25" s="8" t="s">
        <v>41</v>
      </c>
      <c r="H25" s="10"/>
    </row>
    <row r="26" spans="2:8" x14ac:dyDescent="0.25">
      <c r="B26" s="9" t="s">
        <v>20</v>
      </c>
      <c r="D26" s="10">
        <v>2958770.6</v>
      </c>
      <c r="F26" s="9" t="s">
        <v>42</v>
      </c>
      <c r="H26" s="10">
        <v>139000428</v>
      </c>
    </row>
    <row r="27" spans="2:8" x14ac:dyDescent="0.25">
      <c r="B27" s="8" t="s">
        <v>21</v>
      </c>
      <c r="D27" s="11">
        <f>SUM(D24:D26)</f>
        <v>24404782.59</v>
      </c>
      <c r="F27" s="9" t="s">
        <v>43</v>
      </c>
      <c r="H27" s="10">
        <v>34750107</v>
      </c>
    </row>
    <row r="28" spans="2:8" x14ac:dyDescent="0.25">
      <c r="B28" s="9"/>
      <c r="D28" s="10"/>
      <c r="F28" s="9" t="s">
        <v>44</v>
      </c>
      <c r="H28" s="10">
        <v>62686487.969999999</v>
      </c>
    </row>
    <row r="29" spans="2:8" x14ac:dyDescent="0.25">
      <c r="B29" s="9"/>
      <c r="D29" s="10"/>
      <c r="F29" s="9" t="s">
        <v>45</v>
      </c>
      <c r="H29" s="10">
        <v>22248619.27</v>
      </c>
    </row>
    <row r="30" spans="2:8" x14ac:dyDescent="0.25">
      <c r="B30" s="9"/>
      <c r="D30" s="10"/>
      <c r="F30" s="9" t="s">
        <v>46</v>
      </c>
      <c r="H30" s="10">
        <v>18279239.710000001</v>
      </c>
    </row>
    <row r="31" spans="2:8" x14ac:dyDescent="0.25">
      <c r="B31" s="9"/>
      <c r="D31" s="10"/>
      <c r="F31" s="9" t="s">
        <v>47</v>
      </c>
      <c r="H31" s="10">
        <v>858247.31</v>
      </c>
    </row>
    <row r="32" spans="2:8" x14ac:dyDescent="0.25">
      <c r="B32" s="9"/>
      <c r="D32" s="10"/>
      <c r="F32" s="8" t="s">
        <v>48</v>
      </c>
      <c r="H32" s="11">
        <f>SUM(H26:H31)</f>
        <v>277823129.25999999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2681192305.8600001</v>
      </c>
      <c r="F34" s="8" t="s">
        <v>49</v>
      </c>
      <c r="H34" s="12">
        <f>H32+H23</f>
        <v>2680814524.250001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42596283.740000002</v>
      </c>
      <c r="F37" s="9" t="s">
        <v>51</v>
      </c>
      <c r="H37" s="10">
        <v>40446973.539999999</v>
      </c>
    </row>
    <row r="38" spans="2:8" x14ac:dyDescent="0.25">
      <c r="B38" s="9" t="s">
        <v>25</v>
      </c>
      <c r="D38" s="10">
        <v>59696421.5</v>
      </c>
      <c r="F38" s="9" t="s">
        <v>52</v>
      </c>
      <c r="H38" s="10">
        <v>62223513.310000002</v>
      </c>
    </row>
    <row r="39" spans="2:8" x14ac:dyDescent="0.25">
      <c r="B39" s="8" t="s">
        <v>26</v>
      </c>
      <c r="D39" s="11">
        <f>SUM(D37:D38)</f>
        <v>102292705.24000001</v>
      </c>
      <c r="F39" s="8" t="s">
        <v>53</v>
      </c>
      <c r="H39" s="11">
        <f>SUM(H37:H38)</f>
        <v>102670486.84999999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2783485011.1000004</v>
      </c>
      <c r="F41" s="8" t="s">
        <v>54</v>
      </c>
      <c r="H41" s="12">
        <f>H39+H34</f>
        <v>2783485011.1000009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7" bottom="0.25" header="0.31496062992125984" footer="0.17"/>
  <pageSetup paperSize="256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34" workbookViewId="0">
      <selection activeCell="G48" sqref="G48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210839809.55000001</v>
      </c>
    </row>
    <row r="9" spans="2:5" x14ac:dyDescent="0.25">
      <c r="B9" s="9" t="s">
        <v>64</v>
      </c>
      <c r="E9" s="10">
        <v>166756331.86000001</v>
      </c>
    </row>
    <row r="10" spans="2:5" x14ac:dyDescent="0.25">
      <c r="B10" s="9" t="s">
        <v>65</v>
      </c>
      <c r="E10" s="10">
        <v>12225903.169999998</v>
      </c>
    </row>
    <row r="11" spans="2:5" x14ac:dyDescent="0.25">
      <c r="B11" s="9" t="s">
        <v>66</v>
      </c>
      <c r="E11" s="10">
        <v>4722356.24</v>
      </c>
    </row>
    <row r="12" spans="2:5" x14ac:dyDescent="0.25">
      <c r="B12" s="9" t="s">
        <v>67</v>
      </c>
      <c r="E12" s="10">
        <v>11570535.869999999</v>
      </c>
    </row>
    <row r="13" spans="2:5" x14ac:dyDescent="0.25">
      <c r="B13" s="9" t="s">
        <v>68</v>
      </c>
      <c r="E13" s="10">
        <v>2966789.29</v>
      </c>
    </row>
    <row r="14" spans="2:5" x14ac:dyDescent="0.25">
      <c r="B14" s="9" t="s">
        <v>69</v>
      </c>
      <c r="E14" s="10">
        <v>12597893.120000001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SUM(E18:E22)</f>
        <v>60361095.11999999</v>
      </c>
    </row>
    <row r="18" spans="2:5" x14ac:dyDescent="0.25">
      <c r="B18" s="9" t="s">
        <v>72</v>
      </c>
      <c r="E18" s="10">
        <v>39111615.909999996</v>
      </c>
    </row>
    <row r="19" spans="2:5" x14ac:dyDescent="0.25">
      <c r="B19" s="9" t="s">
        <v>73</v>
      </c>
      <c r="E19" s="10">
        <v>6759844.46</v>
      </c>
    </row>
    <row r="20" spans="2:5" x14ac:dyDescent="0.25">
      <c r="B20" s="9" t="s">
        <v>74</v>
      </c>
      <c r="E20" s="10">
        <v>12277312.699999999</v>
      </c>
    </row>
    <row r="21" spans="2:5" x14ac:dyDescent="0.25">
      <c r="B21" s="9" t="s">
        <v>75</v>
      </c>
      <c r="E21" s="10">
        <v>646570.9</v>
      </c>
    </row>
    <row r="22" spans="2:5" x14ac:dyDescent="0.25">
      <c r="B22" s="9" t="s">
        <v>76</v>
      </c>
      <c r="E22" s="10">
        <v>1565751.15</v>
      </c>
    </row>
    <row r="23" spans="2:5" x14ac:dyDescent="0.25">
      <c r="B23" s="9"/>
      <c r="E23" s="10"/>
    </row>
    <row r="24" spans="2:5" x14ac:dyDescent="0.25">
      <c r="B24" s="9" t="s">
        <v>77</v>
      </c>
      <c r="E24" s="10">
        <v>41054590.409999996</v>
      </c>
    </row>
    <row r="25" spans="2:5" x14ac:dyDescent="0.25">
      <c r="B25" s="9"/>
      <c r="E25" s="16"/>
    </row>
    <row r="26" spans="2:5" x14ac:dyDescent="0.25">
      <c r="B26" s="8" t="s">
        <v>78</v>
      </c>
      <c r="E26" s="13">
        <f>+E8-E17-E24</f>
        <v>109424124.02000001</v>
      </c>
    </row>
    <row r="27" spans="2:5" x14ac:dyDescent="0.25">
      <c r="B27" s="9"/>
      <c r="E27" s="10"/>
    </row>
    <row r="28" spans="2:5" x14ac:dyDescent="0.25">
      <c r="B28" s="8" t="s">
        <v>79</v>
      </c>
      <c r="E28" s="15">
        <f>SUM(E29:E31)</f>
        <v>80062860.150000006</v>
      </c>
    </row>
    <row r="29" spans="2:5" x14ac:dyDescent="0.25">
      <c r="B29" s="9" t="s">
        <v>80</v>
      </c>
      <c r="E29" s="10">
        <v>33488891.609999999</v>
      </c>
    </row>
    <row r="30" spans="2:5" x14ac:dyDescent="0.25">
      <c r="B30" s="9" t="s">
        <v>81</v>
      </c>
      <c r="E30" s="10">
        <v>41855530.609999999</v>
      </c>
    </row>
    <row r="31" spans="2:5" x14ac:dyDescent="0.25">
      <c r="B31" s="9" t="s">
        <v>82</v>
      </c>
      <c r="E31" s="10">
        <v>4718437.93</v>
      </c>
    </row>
    <row r="32" spans="2:5" x14ac:dyDescent="0.25">
      <c r="B32" s="9"/>
      <c r="E32" s="16"/>
    </row>
    <row r="33" spans="2:5" x14ac:dyDescent="0.25">
      <c r="B33" s="8" t="s">
        <v>83</v>
      </c>
      <c r="E33" s="13">
        <f>+E26-E28</f>
        <v>29361263.870000005</v>
      </c>
    </row>
    <row r="34" spans="2:5" x14ac:dyDescent="0.25">
      <c r="B34" s="9"/>
      <c r="E34" s="10"/>
    </row>
    <row r="35" spans="2:5" x14ac:dyDescent="0.25">
      <c r="B35" s="8" t="s">
        <v>84</v>
      </c>
      <c r="E35" s="15">
        <f>SUM(E36:E37)</f>
        <v>3374763.6100000003</v>
      </c>
    </row>
    <row r="36" spans="2:5" x14ac:dyDescent="0.25">
      <c r="B36" s="9" t="s">
        <v>85</v>
      </c>
      <c r="E36" s="10">
        <v>7789375.1600000011</v>
      </c>
    </row>
    <row r="37" spans="2:5" x14ac:dyDescent="0.25">
      <c r="B37" s="9" t="s">
        <v>86</v>
      </c>
      <c r="E37" s="10">
        <v>-4414611.5500000007</v>
      </c>
    </row>
    <row r="38" spans="2:5" x14ac:dyDescent="0.25">
      <c r="B38" s="9"/>
      <c r="E38" s="16"/>
    </row>
    <row r="39" spans="2:5" x14ac:dyDescent="0.25">
      <c r="B39" s="8" t="s">
        <v>87</v>
      </c>
      <c r="E39" s="13">
        <f>+E33+E35</f>
        <v>32736027.480000004</v>
      </c>
    </row>
    <row r="40" spans="2:5" x14ac:dyDescent="0.25">
      <c r="B40" s="9"/>
      <c r="E40" s="10"/>
    </row>
    <row r="41" spans="2:5" x14ac:dyDescent="0.25">
      <c r="B41" s="9" t="s">
        <v>88</v>
      </c>
      <c r="E41" s="10">
        <v>-9178165.5999999996</v>
      </c>
    </row>
    <row r="42" spans="2:5" x14ac:dyDescent="0.25">
      <c r="B42" s="9" t="s">
        <v>89</v>
      </c>
      <c r="E42" s="10">
        <v>-1309242.6100000001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+E39+E41+E42</f>
        <v>22248619.270000003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NOV 2019</vt:lpstr>
      <vt:lpstr>ER - NOV 2019</vt:lpstr>
      <vt:lpstr>'BG - NOV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2019-12-04T20:08:47Z</cp:lastPrinted>
  <dcterms:created xsi:type="dcterms:W3CDTF">2019-12-04T20:05:48Z</dcterms:created>
  <dcterms:modified xsi:type="dcterms:W3CDTF">2019-12-04T20:09:10Z</dcterms:modified>
</cp:coreProperties>
</file>