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 Archivos 2019\Renta 2019\"/>
    </mc:Choice>
  </mc:AlternateContent>
  <bookViews>
    <workbookView xWindow="240" yWindow="60" windowWidth="20115" windowHeight="8010"/>
  </bookViews>
  <sheets>
    <sheet name="Bal y Est. Resul Nov 19" sheetId="1" r:id="rId1"/>
  </sheets>
  <definedNames>
    <definedName name="_xlnm.Print_Area" localSheetId="0">'Bal y Est. Resul Nov 19'!$A$1:$H$103</definedName>
  </definedNames>
  <calcPr calcId="171027"/>
</workbook>
</file>

<file path=xl/calcChain.xml><?xml version="1.0" encoding="utf-8"?>
<calcChain xmlns="http://schemas.openxmlformats.org/spreadsheetml/2006/main">
  <c r="F82" i="1" l="1"/>
  <c r="H34" i="1" l="1"/>
  <c r="F90" i="1" l="1"/>
  <c r="F39" i="1"/>
  <c r="F34" i="1"/>
  <c r="F22" i="1"/>
  <c r="F17" i="1"/>
  <c r="F25" i="1" l="1"/>
  <c r="F40" i="1"/>
  <c r="H90" i="1"/>
  <c r="H82" i="1"/>
  <c r="H73" i="1"/>
  <c r="H45" i="1"/>
  <c r="H39" i="1"/>
  <c r="H40" i="1" s="1"/>
  <c r="H46" i="1" s="1"/>
  <c r="H22" i="1"/>
  <c r="H17" i="1"/>
  <c r="H84" i="1" l="1"/>
  <c r="H91" i="1" s="1"/>
  <c r="H93" i="1" s="1"/>
  <c r="H96" i="1" s="1"/>
  <c r="H25" i="1"/>
  <c r="F73" i="1"/>
  <c r="F45" i="1"/>
  <c r="F46" i="1" s="1"/>
  <c r="F84" i="1" l="1"/>
  <c r="F91" i="1" s="1"/>
  <c r="F93" i="1" s="1"/>
  <c r="F96" i="1" s="1"/>
</calcChain>
</file>

<file path=xl/sharedStrings.xml><?xml version="1.0" encoding="utf-8"?>
<sst xmlns="http://schemas.openxmlformats.org/spreadsheetml/2006/main" count="78" uniqueCount="68">
  <si>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</si>
  <si>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</si>
  <si>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</si>
  <si>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</si>
  <si>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</si>
  <si>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</si>
  <si>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</si>
  <si>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</si>
  <si>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</si>
  <si>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</si>
  <si>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</si>
  <si>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</si>
  <si>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</si>
  <si>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</si>
  <si>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</si>
  <si>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</si>
  <si>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</si>
  <si>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</si>
  <si>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</si>
  <si>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</si>
  <si>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</si>
  <si>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</si>
  <si>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</si>
  <si>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</si>
  <si>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</si>
  <si>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</si>
  <si>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</si>
  <si>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</si>
  <si>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</si>
  <si>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</si>
  <si>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</si>
  <si>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</si>
  <si>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</si>
  <si>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</si>
  <si>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</si>
  <si>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</si>
  <si>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</si>
  <si>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</si>
  <si>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</si>
  <si>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</si>
  <si>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</si>
  <si>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</si>
  <si>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</si>
  <si>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</si>
  <si>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</si>
  <si>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</si>
  <si>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</si>
  <si>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</si>
  <si>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</si>
  <si>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</si>
  <si>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</si>
  <si>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</si>
  <si>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</si>
  <si>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</si>
  <si>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</si>
  <si>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</si>
  <si>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</si>
  <si>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Presidente</t>
  </si>
  <si>
    <t>Utilidad de operación</t>
  </si>
  <si>
    <t>Otros ingresos y (gastos) netos</t>
  </si>
  <si>
    <t>José Raúl Cienfuegos Morales</t>
  </si>
  <si>
    <t>Celina María Padilla de O'byrne</t>
  </si>
  <si>
    <t>Director Operaciones y Finanzas</t>
  </si>
  <si>
    <t>Reportos y Otras Operaciones bursátiles</t>
  </si>
  <si>
    <t>Al 30 de noviembre 2019 y 2018</t>
  </si>
  <si>
    <t>Por los periodos del 1 de enero al 30 de noviembre de 2019 y 2018</t>
  </si>
  <si>
    <t>Caja y Bancos</t>
  </si>
  <si>
    <t>Operaciones en moneda extranjera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</si>
</sst>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</numFmts>
  <fonts count="11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/>
    <xf numFmtId="165" fontId="3" fillId="0" borderId="0" xfId="0" applyNumberFormat="1" applyFont="1"/>
    <xf numFmtId="165" fontId="4" fillId="0" borderId="2" xfId="0" applyNumberFormat="1" applyFont="1" applyBorder="1"/>
    <xf numFmtId="165" fontId="4" fillId="0" borderId="0" xfId="0" applyNumberFormat="1" applyFont="1" applyBorder="1"/>
    <xf numFmtId="165" fontId="4" fillId="0" borderId="3" xfId="0" applyNumberFormat="1" applyFont="1" applyBorder="1"/>
    <xf numFmtId="0" fontId="4" fillId="0" borderId="0" xfId="0" applyFont="1"/>
    <xf numFmtId="168" fontId="3" fillId="0" borderId="0" xfId="0" applyNumberFormat="1" applyFont="1"/>
    <xf numFmtId="168" fontId="4" fillId="0" borderId="2" xfId="0" applyNumberFormat="1" applyFont="1" applyBorder="1"/>
    <xf numFmtId="168" fontId="4" fillId="0" borderId="0" xfId="0" applyNumberFormat="1" applyFont="1"/>
    <xf numFmtId="168" fontId="3" fillId="0" borderId="1" xfId="0" applyNumberFormat="1" applyFont="1" applyBorder="1"/>
    <xf numFmtId="168" fontId="5" fillId="0" borderId="2" xfId="0" applyNumberFormat="1" applyFont="1" applyBorder="1"/>
    <xf numFmtId="168" fontId="6" fillId="0" borderId="0" xfId="0" applyNumberFormat="1" applyFont="1" applyBorder="1"/>
    <xf numFmtId="168" fontId="6" fillId="0" borderId="1" xfId="0" applyNumberFormat="1" applyFont="1" applyBorder="1"/>
    <xf numFmtId="168" fontId="5" fillId="0" borderId="0" xfId="0" applyNumberFormat="1" applyFont="1" applyFill="1" applyBorder="1"/>
    <xf numFmtId="168" fontId="5" fillId="0" borderId="3" xfId="0" applyNumberFormat="1" applyFont="1" applyBorder="1"/>
    <xf numFmtId="0" fontId="7" fillId="0" borderId="0" xfId="0" applyFont="1"/>
    <xf numFmtId="0" fontId="3" fillId="0" borderId="0" xfId="0" applyFont="1"/>
    <xf numFmtId="0" fontId="7" fillId="0" borderId="0" xfId="0" applyFont="1" applyAlignment="1"/>
    <xf numFmtId="0" fontId="8" fillId="0" borderId="0" xfId="0" applyFont="1" applyBorder="1"/>
    <xf numFmtId="0" fontId="4" fillId="0" borderId="0" xfId="0" applyFont="1" applyBorder="1"/>
    <xf numFmtId="164" fontId="3" fillId="0" borderId="0" xfId="0" applyNumberFormat="1" applyFont="1"/>
    <xf numFmtId="49" fontId="3" fillId="0" borderId="0" xfId="0" applyNumberFormat="1" applyFont="1"/>
    <xf numFmtId="165" fontId="4" fillId="0" borderId="0" xfId="0" applyNumberFormat="1" applyFont="1"/>
    <xf numFmtId="49" fontId="10" fillId="0" borderId="0" xfId="0" applyNumberFormat="1" applyFont="1" applyBorder="1"/>
    <xf numFmtId="166" fontId="3" fillId="0" borderId="0" xfId="0" applyNumberFormat="1" applyFont="1"/>
    <xf numFmtId="167" fontId="3" fillId="0" borderId="0" xfId="0" applyNumberFormat="1" applyFont="1"/>
    <xf numFmtId="168" fontId="4" fillId="0" borderId="4" xfId="0" applyNumberFormat="1" applyFont="1" applyBorder="1"/>
    <xf numFmtId="168" fontId="5" fillId="0" borderId="0" xfId="0" applyNumberFormat="1" applyFont="1" applyBorder="1"/>
    <xf numFmtId="168" fontId="3" fillId="0" borderId="0" xfId="0" applyNumberFormat="1" applyFont="1" applyBorder="1"/>
    <xf numFmtId="167" fontId="3" fillId="0" borderId="0" xfId="0" applyNumberFormat="1" applyFont="1" applyBorder="1"/>
    <xf numFmtId="164" fontId="4" fillId="0" borderId="0" xfId="0" applyNumberFormat="1" applyFont="1"/>
    <xf numFmtId="0" fontId="4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2</xdr:col>
      <xdr:colOff>1009650</xdr:colOff>
      <xdr:row>4</xdr:row>
      <xdr:rowOff>69075</xdr:rowOff>
    </xdr:to>
    <xdr:pic>
      <xdr:nvPicPr>
        <xdr:cNvPr id="2" name="1 Imagen" descr="logobh200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80975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54</xdr:row>
      <xdr:rowOff>28575</xdr:rowOff>
    </xdr:from>
    <xdr:to>
      <xdr:col>2</xdr:col>
      <xdr:colOff>1009650</xdr:colOff>
      <xdr:row>57</xdr:row>
      <xdr:rowOff>97650</xdr:rowOff>
    </xdr:to>
    <xdr:pic>
      <xdr:nvPicPr>
        <xdr:cNvPr id="3" name="2 Imagen" descr="logobh20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353550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abSelected="1" topLeftCell="A7" zoomScaleNormal="100" workbookViewId="0">
      <selection activeCell="H86" sqref="H86"/>
    </sheetView>
  </sheetViews>
  <sheetFormatPr baseColWidth="10" defaultRowHeight="12.75" x14ac:dyDescent="0.2"/>
  <cols>
    <col min="1" max="1" width="9" style="17" customWidth="1"/>
    <col min="2" max="2" width="2.5703125" style="17" customWidth="1"/>
    <col min="3" max="3" width="20.42578125" style="17" customWidth="1"/>
    <col min="4" max="4" width="11.42578125" style="17"/>
    <col min="5" max="5" width="22.5703125" style="17" customWidth="1"/>
    <col min="6" max="6" width="19.5703125" style="17" customWidth="1"/>
    <col min="7" max="7" width="1" style="17" customWidth="1"/>
    <col min="8" max="8" width="20.28515625" style="17" customWidth="1"/>
    <col min="9" max="16384" width="11.42578125" style="17"/>
  </cols>
  <sheetData>
    <row r="1" spans="1:9" ht="14.25" x14ac:dyDescent="0.2">
      <c r="A1" s="16"/>
      <c r="B1" s="16"/>
      <c r="C1" s="16"/>
      <c r="D1" s="16"/>
      <c r="E1" s="16"/>
      <c r="F1" s="16"/>
      <c r="G1" s="16"/>
      <c r="H1" s="16"/>
    </row>
    <row r="2" spans="1:9" ht="14.25" x14ac:dyDescent="0.2">
      <c r="A2" s="16"/>
      <c r="B2" s="16"/>
      <c r="C2" s="16"/>
      <c r="D2" s="16"/>
      <c r="E2" s="16"/>
      <c r="F2" s="16"/>
      <c r="G2" s="16"/>
      <c r="H2" s="16"/>
    </row>
    <row r="3" spans="1:9" ht="14.25" x14ac:dyDescent="0.2">
      <c r="A3" s="16"/>
      <c r="B3" s="16"/>
      <c r="C3" s="16"/>
      <c r="D3" s="16"/>
      <c r="E3" s="16"/>
      <c r="F3" s="16"/>
      <c r="G3" s="16"/>
      <c r="H3" s="16"/>
    </row>
    <row r="4" spans="1:9" ht="14.25" x14ac:dyDescent="0.2">
      <c r="A4" s="16"/>
      <c r="B4" s="16"/>
      <c r="C4" s="16"/>
      <c r="D4" s="43"/>
      <c r="E4" s="43"/>
      <c r="F4" s="18"/>
      <c r="G4" s="18"/>
      <c r="H4" s="16"/>
    </row>
    <row r="5" spans="1:9" ht="14.25" x14ac:dyDescent="0.2">
      <c r="A5" s="16"/>
      <c r="B5" s="16"/>
      <c r="C5" s="16"/>
      <c r="D5" s="43"/>
      <c r="E5" s="43"/>
      <c r="F5" s="18"/>
      <c r="G5" s="18"/>
      <c r="H5" s="16"/>
    </row>
    <row r="6" spans="1:9" ht="16.5" customHeight="1" x14ac:dyDescent="0.2">
      <c r="B6" s="36" t="s">
        <v>0</v>
      </c>
      <c r="C6" s="35"/>
      <c r="D6" s="35"/>
      <c r="E6" s="35"/>
    </row>
    <row r="7" spans="1:9" ht="16.5" customHeight="1" x14ac:dyDescent="0.2">
      <c r="B7" s="36" t="s">
        <v>1</v>
      </c>
      <c r="C7" s="35"/>
      <c r="D7" s="35"/>
      <c r="E7" s="35"/>
    </row>
    <row r="8" spans="1:9" ht="16.5" customHeight="1" x14ac:dyDescent="0.2">
      <c r="B8" s="36" t="s">
        <v>64</v>
      </c>
      <c r="C8" s="35"/>
      <c r="D8" s="35"/>
      <c r="E8" s="35"/>
      <c r="F8" s="35"/>
      <c r="G8" s="35"/>
      <c r="H8" s="35"/>
    </row>
    <row r="9" spans="1:9" s="6" customFormat="1" ht="16.5" customHeight="1" x14ac:dyDescent="0.2">
      <c r="B9" s="44" t="s">
        <v>2</v>
      </c>
      <c r="C9" s="44"/>
      <c r="D9" s="44"/>
      <c r="E9" s="44"/>
      <c r="F9" s="44"/>
      <c r="G9" s="44"/>
      <c r="H9" s="44"/>
    </row>
    <row r="10" spans="1:9" s="6" customFormat="1" ht="7.5" customHeight="1" x14ac:dyDescent="0.3">
      <c r="B10" s="1"/>
      <c r="C10" s="19"/>
      <c r="D10" s="20"/>
      <c r="E10" s="20"/>
      <c r="F10" s="20"/>
      <c r="G10" s="20"/>
      <c r="H10" s="20"/>
    </row>
    <row r="11" spans="1:9" x14ac:dyDescent="0.2">
      <c r="B11" s="6" t="s">
        <v>3</v>
      </c>
      <c r="C11" s="6"/>
      <c r="D11" s="6"/>
      <c r="F11" s="6">
        <v>2019</v>
      </c>
      <c r="H11" s="6">
        <v>2018</v>
      </c>
    </row>
    <row r="12" spans="1:9" x14ac:dyDescent="0.2">
      <c r="B12" s="6" t="s">
        <v>4</v>
      </c>
      <c r="C12" s="6"/>
      <c r="D12" s="6"/>
      <c r="F12" s="21"/>
      <c r="G12" s="21"/>
      <c r="H12" s="21"/>
    </row>
    <row r="13" spans="1:9" x14ac:dyDescent="0.2">
      <c r="A13" s="22"/>
      <c r="C13" s="17" t="s">
        <v>66</v>
      </c>
      <c r="F13" s="2">
        <v>217748.7</v>
      </c>
      <c r="G13" s="2"/>
      <c r="H13" s="2">
        <v>189693.32491999998</v>
      </c>
      <c r="I13" s="2"/>
    </row>
    <row r="14" spans="1:9" x14ac:dyDescent="0.2">
      <c r="A14" s="22"/>
      <c r="C14" s="17" t="s">
        <v>5</v>
      </c>
      <c r="F14" s="2">
        <v>3500</v>
      </c>
      <c r="G14" s="2"/>
      <c r="H14" s="2">
        <v>0</v>
      </c>
      <c r="I14" s="2"/>
    </row>
    <row r="15" spans="1:9" x14ac:dyDescent="0.2">
      <c r="A15" s="22"/>
      <c r="C15" s="17" t="s">
        <v>6</v>
      </c>
      <c r="F15" s="2">
        <v>98627.8</v>
      </c>
      <c r="G15" s="2"/>
      <c r="H15" s="2">
        <v>39122.005859999997</v>
      </c>
      <c r="I15" s="2"/>
    </row>
    <row r="16" spans="1:9" x14ac:dyDescent="0.2">
      <c r="A16" s="22"/>
      <c r="C16" s="17" t="s">
        <v>7</v>
      </c>
      <c r="F16" s="2">
        <v>751020.3</v>
      </c>
      <c r="G16" s="2"/>
      <c r="H16" s="2">
        <v>739873.08325999998</v>
      </c>
      <c r="I16" s="2"/>
    </row>
    <row r="17" spans="1:9" x14ac:dyDescent="0.2">
      <c r="A17" s="22"/>
      <c r="F17" s="3">
        <f>SUM(F13:F16)</f>
        <v>1070896.8</v>
      </c>
      <c r="G17" s="2"/>
      <c r="H17" s="3">
        <f>SUM(H13:H16)</f>
        <v>968688.41403999995</v>
      </c>
      <c r="I17" s="2"/>
    </row>
    <row r="18" spans="1:9" x14ac:dyDescent="0.2">
      <c r="A18" s="22"/>
      <c r="B18" s="6" t="s">
        <v>8</v>
      </c>
      <c r="C18" s="6"/>
      <c r="F18" s="2"/>
      <c r="G18" s="2"/>
      <c r="H18" s="2"/>
      <c r="I18" s="2"/>
    </row>
    <row r="19" spans="1:9" x14ac:dyDescent="0.2">
      <c r="A19" s="22"/>
      <c r="C19" s="17" t="s">
        <v>9</v>
      </c>
      <c r="F19" s="2">
        <v>5583.2</v>
      </c>
      <c r="G19" s="2"/>
      <c r="H19" s="2">
        <v>3696.5</v>
      </c>
      <c r="I19" s="2"/>
    </row>
    <row r="20" spans="1:9" x14ac:dyDescent="0.2">
      <c r="A20" s="22"/>
      <c r="C20" s="17" t="s">
        <v>10</v>
      </c>
      <c r="F20" s="2">
        <v>114.28</v>
      </c>
      <c r="G20" s="2"/>
      <c r="H20" s="2">
        <v>114.28</v>
      </c>
      <c r="I20" s="2"/>
    </row>
    <row r="21" spans="1:9" x14ac:dyDescent="0.2">
      <c r="A21" s="22"/>
      <c r="C21" s="17" t="s">
        <v>11</v>
      </c>
      <c r="F21" s="2">
        <v>6025.4</v>
      </c>
      <c r="G21" s="2"/>
      <c r="H21" s="2">
        <v>5935.9001699999999</v>
      </c>
      <c r="I21" s="2"/>
    </row>
    <row r="22" spans="1:9" x14ac:dyDescent="0.2">
      <c r="A22" s="22"/>
      <c r="F22" s="3">
        <f>SUM(F19:F21)</f>
        <v>11722.88</v>
      </c>
      <c r="G22" s="23"/>
      <c r="H22" s="3">
        <f>SUM(H19:H21)</f>
        <v>9746.6801699999996</v>
      </c>
      <c r="I22" s="2"/>
    </row>
    <row r="23" spans="1:9" x14ac:dyDescent="0.2">
      <c r="A23" s="22"/>
      <c r="B23" s="6" t="s">
        <v>12</v>
      </c>
      <c r="C23" s="6"/>
      <c r="F23" s="2"/>
      <c r="G23" s="2"/>
      <c r="H23" s="2"/>
      <c r="I23" s="2"/>
    </row>
    <row r="24" spans="1:9" x14ac:dyDescent="0.2">
      <c r="A24" s="22"/>
      <c r="C24" s="17" t="s">
        <v>13</v>
      </c>
      <c r="F24" s="4">
        <v>16553.400000000001</v>
      </c>
      <c r="G24" s="4"/>
      <c r="H24" s="4">
        <v>16679.416500000003</v>
      </c>
      <c r="I24" s="2"/>
    </row>
    <row r="25" spans="1:9" ht="13.5" thickBot="1" x14ac:dyDescent="0.25">
      <c r="A25" s="22"/>
      <c r="B25" s="34" t="s">
        <v>14</v>
      </c>
      <c r="C25" s="35"/>
      <c r="F25" s="5">
        <f>F17+F22+F24</f>
        <v>1099173.0799999998</v>
      </c>
      <c r="G25" s="2"/>
      <c r="H25" s="5">
        <f>SUM(H17,H22,H24)</f>
        <v>995114.51070999994</v>
      </c>
      <c r="I25" s="2"/>
    </row>
    <row r="26" spans="1:9" ht="13.5" thickTop="1" x14ac:dyDescent="0.2">
      <c r="A26" s="22"/>
      <c r="F26" s="2"/>
      <c r="G26" s="2"/>
      <c r="H26" s="2"/>
      <c r="I26" s="2"/>
    </row>
    <row r="27" spans="1:9" x14ac:dyDescent="0.2">
      <c r="A27" s="22"/>
      <c r="B27" s="34" t="s">
        <v>15</v>
      </c>
      <c r="C27" s="34"/>
      <c r="D27" s="34"/>
      <c r="F27" s="2"/>
      <c r="G27" s="2"/>
      <c r="H27" s="2"/>
      <c r="I27" s="2"/>
    </row>
    <row r="28" spans="1:9" x14ac:dyDescent="0.2">
      <c r="A28" s="22"/>
      <c r="B28" s="17" t="s">
        <v>16</v>
      </c>
      <c r="F28" s="2"/>
      <c r="G28" s="2"/>
      <c r="H28" s="2"/>
      <c r="I28" s="2"/>
    </row>
    <row r="29" spans="1:9" x14ac:dyDescent="0.2">
      <c r="A29" s="22"/>
      <c r="C29" s="17" t="s">
        <v>17</v>
      </c>
      <c r="F29" s="2">
        <v>801867.4</v>
      </c>
      <c r="G29" s="2"/>
      <c r="H29" s="2">
        <v>732512.90009999985</v>
      </c>
      <c r="I29" s="2"/>
    </row>
    <row r="30" spans="1:9" x14ac:dyDescent="0.2">
      <c r="A30" s="22"/>
      <c r="C30" s="17" t="s">
        <v>18</v>
      </c>
      <c r="F30" s="2">
        <v>52267.4</v>
      </c>
      <c r="G30" s="2"/>
      <c r="H30" s="2">
        <v>55581.4</v>
      </c>
      <c r="I30" s="2"/>
    </row>
    <row r="31" spans="1:9" x14ac:dyDescent="0.2">
      <c r="A31" s="22"/>
      <c r="C31" s="17" t="s">
        <v>19</v>
      </c>
      <c r="F31" s="2">
        <v>73686.8</v>
      </c>
      <c r="G31" s="2"/>
      <c r="H31" s="2">
        <v>66764.019419999997</v>
      </c>
      <c r="I31" s="2"/>
    </row>
    <row r="32" spans="1:9" x14ac:dyDescent="0.2">
      <c r="A32" s="22"/>
      <c r="C32" s="17" t="s">
        <v>63</v>
      </c>
      <c r="F32" s="2">
        <v>0</v>
      </c>
      <c r="G32" s="2"/>
      <c r="H32" s="2">
        <v>3953.0888300000001</v>
      </c>
      <c r="I32" s="2"/>
    </row>
    <row r="33" spans="1:12" x14ac:dyDescent="0.2">
      <c r="A33" s="22"/>
      <c r="C33" s="17" t="s">
        <v>20</v>
      </c>
      <c r="F33" s="2">
        <v>31626.6</v>
      </c>
      <c r="G33" s="2"/>
      <c r="H33" s="2">
        <v>6370.11582</v>
      </c>
      <c r="I33" s="2"/>
    </row>
    <row r="34" spans="1:12" x14ac:dyDescent="0.2">
      <c r="A34" s="22"/>
      <c r="E34" s="20"/>
      <c r="F34" s="3">
        <f>SUM(F29:F33)</f>
        <v>959448.20000000007</v>
      </c>
      <c r="G34" s="23"/>
      <c r="H34" s="3">
        <f>SUM(H29:H33)</f>
        <v>865181.52416999987</v>
      </c>
      <c r="I34" s="2"/>
    </row>
    <row r="35" spans="1:12" x14ac:dyDescent="0.2">
      <c r="A35" s="22"/>
      <c r="B35" s="34" t="s">
        <v>21</v>
      </c>
      <c r="C35" s="35"/>
      <c r="F35" s="2"/>
      <c r="G35" s="2"/>
      <c r="H35" s="2"/>
      <c r="I35" s="2"/>
    </row>
    <row r="36" spans="1:12" x14ac:dyDescent="0.2">
      <c r="A36" s="22"/>
      <c r="C36" s="17" t="s">
        <v>22</v>
      </c>
      <c r="F36" s="2">
        <v>8138.1</v>
      </c>
      <c r="G36" s="2"/>
      <c r="H36" s="2">
        <v>7665.39095</v>
      </c>
      <c r="I36" s="2"/>
    </row>
    <row r="37" spans="1:12" x14ac:dyDescent="0.2">
      <c r="A37" s="22"/>
      <c r="C37" s="17" t="s">
        <v>23</v>
      </c>
      <c r="F37" s="2">
        <v>4294.3</v>
      </c>
      <c r="G37" s="2"/>
      <c r="H37" s="2">
        <v>4714.6770900000001</v>
      </c>
      <c r="I37" s="2"/>
      <c r="J37" s="2"/>
      <c r="K37" s="2"/>
      <c r="L37" s="2"/>
    </row>
    <row r="38" spans="1:12" x14ac:dyDescent="0.2">
      <c r="A38" s="22"/>
      <c r="C38" s="17" t="s">
        <v>20</v>
      </c>
      <c r="F38" s="2">
        <v>6131.9</v>
      </c>
      <c r="G38" s="2"/>
      <c r="H38" s="2">
        <v>6003.4234400000005</v>
      </c>
      <c r="I38" s="2"/>
    </row>
    <row r="39" spans="1:12" x14ac:dyDescent="0.2">
      <c r="A39" s="22"/>
      <c r="F39" s="3">
        <f>SUM(F36:F38)</f>
        <v>18564.300000000003</v>
      </c>
      <c r="G39" s="23"/>
      <c r="H39" s="3">
        <f>SUM(H36:H38)</f>
        <v>18383.491480000001</v>
      </c>
      <c r="I39" s="2"/>
    </row>
    <row r="40" spans="1:12" x14ac:dyDescent="0.2">
      <c r="A40" s="22"/>
      <c r="B40" s="34" t="s">
        <v>24</v>
      </c>
      <c r="C40" s="35"/>
      <c r="F40" s="3">
        <f>F34+F39</f>
        <v>978012.50000000012</v>
      </c>
      <c r="G40" s="23"/>
      <c r="H40" s="3">
        <f>SUM(H34,H39)</f>
        <v>883565.01564999984</v>
      </c>
      <c r="I40" s="2"/>
    </row>
    <row r="41" spans="1:12" x14ac:dyDescent="0.2">
      <c r="A41" s="22"/>
      <c r="F41" s="2"/>
      <c r="G41" s="2"/>
      <c r="H41" s="2"/>
      <c r="I41" s="2"/>
    </row>
    <row r="42" spans="1:12" x14ac:dyDescent="0.2">
      <c r="A42" s="22"/>
      <c r="B42" s="34" t="s">
        <v>25</v>
      </c>
      <c r="C42" s="35"/>
      <c r="F42" s="2"/>
      <c r="G42" s="2"/>
      <c r="H42" s="2"/>
      <c r="I42" s="2"/>
    </row>
    <row r="43" spans="1:12" x14ac:dyDescent="0.2">
      <c r="A43" s="22"/>
      <c r="B43" s="35" t="s">
        <v>26</v>
      </c>
      <c r="C43" s="35"/>
      <c r="D43" s="35"/>
      <c r="E43" s="35"/>
      <c r="F43" s="2">
        <v>45029.453999999998</v>
      </c>
      <c r="G43" s="2">
        <v>-45029454</v>
      </c>
      <c r="H43" s="2">
        <v>45029.453999999998</v>
      </c>
      <c r="I43" s="2"/>
    </row>
    <row r="44" spans="1:12" ht="12.75" customHeight="1" x14ac:dyDescent="0.2">
      <c r="A44" s="22"/>
      <c r="B44" s="45" t="s">
        <v>27</v>
      </c>
      <c r="C44" s="45"/>
      <c r="D44" s="45"/>
      <c r="E44" s="45"/>
      <c r="F44" s="2">
        <v>76131.100000000006</v>
      </c>
      <c r="G44" s="2">
        <v>0</v>
      </c>
      <c r="H44" s="2">
        <v>66520.021380000006</v>
      </c>
      <c r="I44" s="2"/>
    </row>
    <row r="45" spans="1:12" x14ac:dyDescent="0.2">
      <c r="A45" s="22"/>
      <c r="B45" s="34" t="s">
        <v>28</v>
      </c>
      <c r="C45" s="35"/>
      <c r="F45" s="3">
        <f>SUM(F43:F44)</f>
        <v>121160.554</v>
      </c>
      <c r="G45" s="2"/>
      <c r="H45" s="3">
        <f>SUM(H43:H44)</f>
        <v>111549.47538</v>
      </c>
      <c r="I45" s="2"/>
    </row>
    <row r="46" spans="1:12" ht="13.5" thickBot="1" x14ac:dyDescent="0.25">
      <c r="A46" s="22"/>
      <c r="B46" s="34" t="s">
        <v>29</v>
      </c>
      <c r="C46" s="35"/>
      <c r="D46" s="35"/>
      <c r="E46" s="17" t="s">
        <v>29</v>
      </c>
      <c r="F46" s="5">
        <f>F40+F45</f>
        <v>1099173.054</v>
      </c>
      <c r="G46" s="2"/>
      <c r="H46" s="5">
        <f>SUM(H40,H45)</f>
        <v>995114.4910299998</v>
      </c>
      <c r="I46" s="2"/>
    </row>
    <row r="47" spans="1:12" ht="13.5" thickTop="1" x14ac:dyDescent="0.2">
      <c r="A47" s="24"/>
    </row>
    <row r="48" spans="1:12" x14ac:dyDescent="0.2">
      <c r="A48" s="24"/>
      <c r="F48" s="25"/>
      <c r="H48" s="25"/>
    </row>
    <row r="49" spans="1:8" x14ac:dyDescent="0.2">
      <c r="A49" s="24"/>
    </row>
    <row r="50" spans="1:8" x14ac:dyDescent="0.2">
      <c r="A50" s="24"/>
    </row>
    <row r="51" spans="1:8" ht="12.75" customHeight="1" x14ac:dyDescent="0.2">
      <c r="A51" s="42"/>
      <c r="B51" s="41"/>
      <c r="C51" s="41"/>
      <c r="D51" s="41"/>
      <c r="E51" s="41"/>
      <c r="F51" s="41"/>
      <c r="G51" s="41"/>
      <c r="H51" s="41"/>
    </row>
    <row r="52" spans="1:8" ht="12.75" customHeight="1" x14ac:dyDescent="0.2">
      <c r="A52" s="41" t="s">
        <v>61</v>
      </c>
      <c r="B52" s="41"/>
      <c r="C52" s="41"/>
      <c r="D52" s="41" t="s">
        <v>60</v>
      </c>
      <c r="E52" s="41"/>
      <c r="F52" s="41" t="s">
        <v>30</v>
      </c>
      <c r="G52" s="41"/>
      <c r="H52" s="41"/>
    </row>
    <row r="53" spans="1:8" x14ac:dyDescent="0.2">
      <c r="A53" s="39" t="s">
        <v>57</v>
      </c>
      <c r="B53" s="39"/>
      <c r="C53" s="39"/>
      <c r="D53" s="40" t="s">
        <v>62</v>
      </c>
      <c r="E53" s="40"/>
      <c r="F53" s="40" t="s">
        <v>31</v>
      </c>
      <c r="G53" s="40"/>
      <c r="H53" s="40"/>
    </row>
    <row r="54" spans="1:8" x14ac:dyDescent="0.2">
      <c r="A54" s="24"/>
    </row>
    <row r="55" spans="1:8" ht="14.25" x14ac:dyDescent="0.2">
      <c r="A55" s="16"/>
      <c r="B55" s="16"/>
      <c r="C55" s="16"/>
      <c r="D55" s="16"/>
      <c r="E55" s="16"/>
      <c r="F55" s="16"/>
      <c r="G55" s="16"/>
      <c r="H55" s="16"/>
    </row>
    <row r="56" spans="1:8" ht="14.25" x14ac:dyDescent="0.2">
      <c r="A56" s="16"/>
      <c r="B56" s="16"/>
      <c r="C56" s="16"/>
      <c r="D56" s="16"/>
      <c r="E56" s="16"/>
      <c r="F56" s="16"/>
      <c r="G56" s="16"/>
      <c r="H56" s="16"/>
    </row>
    <row r="57" spans="1:8" ht="14.25" x14ac:dyDescent="0.2">
      <c r="A57" s="16"/>
      <c r="B57" s="16"/>
      <c r="C57" s="16"/>
      <c r="D57" s="43"/>
      <c r="E57" s="43"/>
      <c r="F57" s="18"/>
      <c r="G57" s="18"/>
      <c r="H57" s="16"/>
    </row>
    <row r="58" spans="1:8" ht="14.25" x14ac:dyDescent="0.2">
      <c r="A58" s="16"/>
      <c r="B58" s="16"/>
      <c r="C58" s="16"/>
      <c r="D58" s="43"/>
      <c r="E58" s="43"/>
      <c r="F58" s="18"/>
      <c r="G58" s="18"/>
      <c r="H58" s="16"/>
    </row>
    <row r="59" spans="1:8" ht="16.5" customHeight="1" x14ac:dyDescent="0.2">
      <c r="B59" s="36" t="s">
        <v>0</v>
      </c>
      <c r="C59" s="35"/>
      <c r="D59" s="35"/>
      <c r="E59" s="35"/>
    </row>
    <row r="60" spans="1:8" ht="16.5" customHeight="1" x14ac:dyDescent="0.2">
      <c r="B60" s="36" t="s">
        <v>32</v>
      </c>
      <c r="C60" s="35"/>
      <c r="D60" s="35"/>
      <c r="E60" s="35"/>
    </row>
    <row r="61" spans="1:8" ht="16.5" customHeight="1" x14ac:dyDescent="0.2">
      <c r="B61" s="36" t="s">
        <v>65</v>
      </c>
      <c r="C61" s="35"/>
      <c r="D61" s="35"/>
      <c r="E61" s="35"/>
      <c r="F61" s="35"/>
      <c r="G61" s="35"/>
      <c r="H61" s="35"/>
    </row>
    <row r="62" spans="1:8" s="6" customFormat="1" ht="16.5" customHeight="1" x14ac:dyDescent="0.2">
      <c r="B62" s="37" t="s">
        <v>2</v>
      </c>
      <c r="C62" s="38"/>
      <c r="D62" s="38"/>
      <c r="E62" s="38"/>
      <c r="F62" s="38"/>
      <c r="G62" s="38"/>
      <c r="H62" s="38"/>
    </row>
    <row r="64" spans="1:8" ht="12.75" customHeight="1" x14ac:dyDescent="0.2">
      <c r="C64" s="6" t="s">
        <v>33</v>
      </c>
      <c r="F64" s="6">
        <v>2019</v>
      </c>
      <c r="G64" s="6"/>
      <c r="H64" s="6">
        <v>2018</v>
      </c>
    </row>
    <row r="65" spans="2:8" x14ac:dyDescent="0.2">
      <c r="C65" s="17" t="s">
        <v>34</v>
      </c>
      <c r="F65" s="7">
        <v>59176.1</v>
      </c>
      <c r="G65" s="7"/>
      <c r="H65" s="7">
        <v>58254.092210000003</v>
      </c>
    </row>
    <row r="66" spans="2:8" x14ac:dyDescent="0.2">
      <c r="C66" s="17" t="s">
        <v>35</v>
      </c>
      <c r="F66" s="7">
        <v>4450</v>
      </c>
      <c r="G66" s="7"/>
      <c r="H66" s="7">
        <v>4560.0766599999997</v>
      </c>
    </row>
    <row r="67" spans="2:8" x14ac:dyDescent="0.2">
      <c r="C67" s="17" t="s">
        <v>36</v>
      </c>
      <c r="F67" s="7">
        <v>2842</v>
      </c>
      <c r="G67" s="7"/>
      <c r="H67" s="7">
        <v>1680.28719</v>
      </c>
    </row>
    <row r="68" spans="2:8" x14ac:dyDescent="0.2">
      <c r="C68" s="17" t="s">
        <v>37</v>
      </c>
      <c r="F68" s="7">
        <v>1.1000000000000001</v>
      </c>
      <c r="G68" s="7"/>
      <c r="H68" s="7">
        <v>17.226929999999999</v>
      </c>
    </row>
    <row r="69" spans="2:8" x14ac:dyDescent="0.2">
      <c r="C69" s="17" t="s">
        <v>38</v>
      </c>
      <c r="F69" s="7">
        <v>205.4</v>
      </c>
      <c r="G69" s="7"/>
      <c r="H69" s="7">
        <v>125.11227000000001</v>
      </c>
    </row>
    <row r="70" spans="2:8" x14ac:dyDescent="0.2">
      <c r="C70" s="17" t="s">
        <v>39</v>
      </c>
      <c r="F70" s="7">
        <v>3660.5</v>
      </c>
      <c r="G70" s="7"/>
      <c r="H70" s="7">
        <v>2715.9253799999997</v>
      </c>
    </row>
    <row r="71" spans="2:8" x14ac:dyDescent="0.2">
      <c r="C71" s="17" t="s">
        <v>40</v>
      </c>
      <c r="F71" s="7">
        <v>461.1</v>
      </c>
      <c r="G71" s="7"/>
      <c r="H71" s="7">
        <v>370.69891999999999</v>
      </c>
    </row>
    <row r="72" spans="2:8" x14ac:dyDescent="0.2">
      <c r="C72" s="17" t="s">
        <v>41</v>
      </c>
      <c r="F72" s="7">
        <v>2295.1999999999998</v>
      </c>
      <c r="G72" s="7"/>
      <c r="H72" s="7">
        <v>2210.3815</v>
      </c>
    </row>
    <row r="73" spans="2:8" x14ac:dyDescent="0.2">
      <c r="F73" s="8">
        <f>SUM(F65:F72)</f>
        <v>73091.400000000009</v>
      </c>
      <c r="G73" s="26"/>
      <c r="H73" s="8">
        <f>SUM(H65:H72)</f>
        <v>69933.801059999998</v>
      </c>
    </row>
    <row r="74" spans="2:8" x14ac:dyDescent="0.2">
      <c r="B74" s="34"/>
      <c r="C74" s="35"/>
      <c r="D74" s="35"/>
      <c r="G74" s="26"/>
    </row>
    <row r="75" spans="2:8" x14ac:dyDescent="0.2">
      <c r="C75" s="6"/>
      <c r="F75" s="7"/>
      <c r="G75" s="26"/>
      <c r="H75" s="7"/>
    </row>
    <row r="76" spans="2:8" x14ac:dyDescent="0.2">
      <c r="C76" s="6" t="s">
        <v>42</v>
      </c>
      <c r="F76" s="7"/>
      <c r="G76" s="26"/>
      <c r="H76" s="7"/>
    </row>
    <row r="77" spans="2:8" x14ac:dyDescent="0.2">
      <c r="C77" s="17" t="s">
        <v>43</v>
      </c>
      <c r="F77" s="7">
        <v>19895</v>
      </c>
      <c r="G77" s="7"/>
      <c r="H77" s="7">
        <v>18451.155649999997</v>
      </c>
    </row>
    <row r="78" spans="2:8" x14ac:dyDescent="0.2">
      <c r="C78" s="17" t="s">
        <v>44</v>
      </c>
      <c r="F78" s="7">
        <v>6075.1</v>
      </c>
      <c r="G78" s="7"/>
      <c r="H78" s="7">
        <v>6634.6287899999998</v>
      </c>
    </row>
    <row r="79" spans="2:8" x14ac:dyDescent="0.2">
      <c r="B79" s="6"/>
      <c r="C79" s="17" t="s">
        <v>45</v>
      </c>
      <c r="D79" s="6"/>
      <c r="F79" s="7">
        <v>32.700000000000003</v>
      </c>
      <c r="G79" s="7"/>
      <c r="H79" s="7">
        <v>17.3</v>
      </c>
    </row>
    <row r="80" spans="2:8" x14ac:dyDescent="0.2">
      <c r="B80" s="6"/>
      <c r="C80" s="17" t="s">
        <v>67</v>
      </c>
      <c r="D80" s="6"/>
      <c r="F80" s="7">
        <v>4.4000000000000004</v>
      </c>
      <c r="G80" s="7"/>
      <c r="H80" s="7">
        <v>0.2</v>
      </c>
    </row>
    <row r="81" spans="3:8" x14ac:dyDescent="0.2">
      <c r="C81" s="17" t="s">
        <v>46</v>
      </c>
      <c r="F81" s="7">
        <v>2472.8000000000002</v>
      </c>
      <c r="G81" s="10"/>
      <c r="H81" s="10">
        <v>2255.0211500000005</v>
      </c>
    </row>
    <row r="82" spans="3:8" x14ac:dyDescent="0.2">
      <c r="F82" s="27">
        <f>SUM(F77:F81)</f>
        <v>28480</v>
      </c>
      <c r="G82" s="26"/>
      <c r="H82" s="9">
        <f>SUM(H77:H81)</f>
        <v>27358.305589999996</v>
      </c>
    </row>
    <row r="83" spans="3:8" x14ac:dyDescent="0.2">
      <c r="C83" s="6" t="s">
        <v>47</v>
      </c>
      <c r="F83" s="7">
        <v>8137</v>
      </c>
      <c r="G83" s="7"/>
      <c r="H83" s="7">
        <v>7699.0407000000005</v>
      </c>
    </row>
    <row r="84" spans="3:8" x14ac:dyDescent="0.2">
      <c r="C84" s="17" t="s">
        <v>48</v>
      </c>
      <c r="F84" s="11">
        <f>F73-F82-F83</f>
        <v>36474.400000000009</v>
      </c>
      <c r="G84" s="26"/>
      <c r="H84" s="11">
        <f>H73-H82-H83</f>
        <v>34876.454770000004</v>
      </c>
    </row>
    <row r="85" spans="3:8" x14ac:dyDescent="0.2">
      <c r="F85" s="28"/>
      <c r="G85" s="26"/>
      <c r="H85" s="28"/>
    </row>
    <row r="86" spans="3:8" x14ac:dyDescent="0.2">
      <c r="C86" s="6" t="s">
        <v>49</v>
      </c>
      <c r="F86" s="29"/>
      <c r="G86" s="30"/>
      <c r="H86" s="29"/>
    </row>
    <row r="87" spans="3:8" x14ac:dyDescent="0.2">
      <c r="C87" s="17" t="s">
        <v>50</v>
      </c>
      <c r="F87" s="12">
        <v>13995.9</v>
      </c>
      <c r="G87" s="9"/>
      <c r="H87" s="12">
        <v>13625.959000000003</v>
      </c>
    </row>
    <row r="88" spans="3:8" ht="12.75" customHeight="1" x14ac:dyDescent="0.2">
      <c r="C88" s="17" t="s">
        <v>51</v>
      </c>
      <c r="F88" s="12">
        <v>7822.1</v>
      </c>
      <c r="G88" s="9"/>
      <c r="H88" s="12">
        <v>8164.4178400000001</v>
      </c>
    </row>
    <row r="89" spans="3:8" x14ac:dyDescent="0.2">
      <c r="C89" s="17" t="s">
        <v>52</v>
      </c>
      <c r="F89" s="13">
        <v>1567.7</v>
      </c>
      <c r="G89" s="9"/>
      <c r="H89" s="13">
        <v>1559.23948</v>
      </c>
    </row>
    <row r="90" spans="3:8" ht="12.75" customHeight="1" x14ac:dyDescent="0.2">
      <c r="F90" s="14">
        <f>SUM(F87:F89)</f>
        <v>23385.7</v>
      </c>
      <c r="G90" s="21"/>
      <c r="H90" s="14">
        <f>SUM(H87:H89)</f>
        <v>23349.616320000005</v>
      </c>
    </row>
    <row r="91" spans="3:8" ht="12.75" customHeight="1" x14ac:dyDescent="0.2">
      <c r="C91" s="6" t="s">
        <v>58</v>
      </c>
      <c r="D91" s="6"/>
      <c r="F91" s="11">
        <f>F84-F90</f>
        <v>13088.700000000008</v>
      </c>
      <c r="G91" s="31"/>
      <c r="H91" s="11">
        <f>H84-H90</f>
        <v>11526.838449999999</v>
      </c>
    </row>
    <row r="92" spans="3:8" x14ac:dyDescent="0.2">
      <c r="C92" s="17" t="s">
        <v>59</v>
      </c>
      <c r="F92" s="12">
        <v>1440.6</v>
      </c>
      <c r="G92" s="7"/>
      <c r="H92" s="12">
        <v>825.2</v>
      </c>
    </row>
    <row r="93" spans="3:8" ht="13.5" customHeight="1" x14ac:dyDescent="0.2">
      <c r="C93" s="34" t="s">
        <v>53</v>
      </c>
      <c r="D93" s="35"/>
      <c r="E93" s="35"/>
      <c r="F93" s="11">
        <f>F91+F92</f>
        <v>14529.300000000008</v>
      </c>
      <c r="G93" s="31"/>
      <c r="H93" s="11">
        <f>H91+H92</f>
        <v>12352.03845</v>
      </c>
    </row>
    <row r="94" spans="3:8" x14ac:dyDescent="0.2">
      <c r="C94" s="34" t="s">
        <v>54</v>
      </c>
      <c r="D94" s="35"/>
      <c r="E94" s="35"/>
      <c r="F94" s="11">
        <v>4950.8</v>
      </c>
      <c r="G94" s="9"/>
      <c r="H94" s="11">
        <v>4403.2</v>
      </c>
    </row>
    <row r="95" spans="3:8" x14ac:dyDescent="0.2">
      <c r="C95" s="17" t="s">
        <v>55</v>
      </c>
      <c r="F95" s="14">
        <v>618.79999999999995</v>
      </c>
      <c r="G95" s="7"/>
      <c r="H95" s="14">
        <v>536.60288000000003</v>
      </c>
    </row>
    <row r="96" spans="3:8" ht="13.5" thickBot="1" x14ac:dyDescent="0.25">
      <c r="C96" s="34" t="s">
        <v>56</v>
      </c>
      <c r="D96" s="35"/>
      <c r="E96" s="35"/>
      <c r="F96" s="15">
        <f>F93-F94-F95</f>
        <v>8959.700000000008</v>
      </c>
      <c r="H96" s="15">
        <f>H93-H94-H95</f>
        <v>7412.2355699999998</v>
      </c>
    </row>
    <row r="97" spans="1:8" ht="13.5" thickTop="1" x14ac:dyDescent="0.2">
      <c r="C97" s="32"/>
      <c r="D97" s="33"/>
      <c r="E97" s="33"/>
      <c r="F97" s="7"/>
      <c r="H97" s="7"/>
    </row>
    <row r="98" spans="1:8" x14ac:dyDescent="0.2">
      <c r="C98" s="32"/>
      <c r="D98" s="33"/>
      <c r="E98" s="33"/>
      <c r="F98" s="7"/>
      <c r="H98" s="7"/>
    </row>
    <row r="99" spans="1:8" x14ac:dyDescent="0.2">
      <c r="C99" s="32"/>
      <c r="D99" s="33"/>
      <c r="E99" s="33"/>
      <c r="F99" s="7"/>
      <c r="H99" s="7"/>
    </row>
    <row r="100" spans="1:8" x14ac:dyDescent="0.2">
      <c r="C100" s="32"/>
      <c r="D100" s="33"/>
      <c r="E100" s="33"/>
      <c r="F100" s="7"/>
      <c r="H100" s="7"/>
    </row>
    <row r="101" spans="1:8" ht="12.75" customHeight="1" x14ac:dyDescent="0.2">
      <c r="A101" s="41" t="s">
        <v>61</v>
      </c>
      <c r="B101" s="41"/>
      <c r="C101" s="41"/>
      <c r="D101" s="41" t="s">
        <v>60</v>
      </c>
      <c r="E101" s="41"/>
      <c r="F101" s="41" t="s">
        <v>30</v>
      </c>
      <c r="G101" s="41"/>
      <c r="H101" s="41"/>
    </row>
    <row r="102" spans="1:8" ht="12.75" customHeight="1" x14ac:dyDescent="0.2">
      <c r="A102" s="39" t="s">
        <v>57</v>
      </c>
      <c r="B102" s="39"/>
      <c r="C102" s="39"/>
      <c r="D102" s="40" t="s">
        <v>62</v>
      </c>
      <c r="E102" s="40"/>
      <c r="F102" s="39" t="s">
        <v>31</v>
      </c>
      <c r="G102" s="39"/>
      <c r="H102" s="39"/>
    </row>
  </sheetData>
  <mergeCells count="40">
    <mergeCell ref="D4:E4"/>
    <mergeCell ref="D5:E5"/>
    <mergeCell ref="B6:E6"/>
    <mergeCell ref="B7:E7"/>
    <mergeCell ref="B8:H8"/>
    <mergeCell ref="F52:H52"/>
    <mergeCell ref="D57:E57"/>
    <mergeCell ref="B9:H9"/>
    <mergeCell ref="F53:H53"/>
    <mergeCell ref="A53:C53"/>
    <mergeCell ref="D53:E53"/>
    <mergeCell ref="F51:H51"/>
    <mergeCell ref="B25:C25"/>
    <mergeCell ref="B27:D27"/>
    <mergeCell ref="B35:C35"/>
    <mergeCell ref="B40:C40"/>
    <mergeCell ref="B42:C42"/>
    <mergeCell ref="B43:E43"/>
    <mergeCell ref="B44:E44"/>
    <mergeCell ref="B45:C45"/>
    <mergeCell ref="B46:D46"/>
    <mergeCell ref="A51:C51"/>
    <mergeCell ref="D51:E51"/>
    <mergeCell ref="D58:E58"/>
    <mergeCell ref="A52:C52"/>
    <mergeCell ref="D52:E52"/>
    <mergeCell ref="C96:E96"/>
    <mergeCell ref="A102:C102"/>
    <mergeCell ref="D102:E102"/>
    <mergeCell ref="F102:H102"/>
    <mergeCell ref="A101:C101"/>
    <mergeCell ref="D101:E101"/>
    <mergeCell ref="F101:H101"/>
    <mergeCell ref="C93:E93"/>
    <mergeCell ref="C94:E94"/>
    <mergeCell ref="B59:E59"/>
    <mergeCell ref="B60:E60"/>
    <mergeCell ref="B61:H61"/>
    <mergeCell ref="B62:H62"/>
    <mergeCell ref="B74:D74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 y Est. Resul Nov 19</vt:lpstr>
      <vt:lpstr>'Bal y Est. Resul Nov 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2019-10-04T23:35:10Z</cp:lastPrinted>
  <dcterms:created xsi:type="dcterms:W3CDTF">2017-12-22T17:36:01Z</dcterms:created>
  <dcterms:modified xsi:type="dcterms:W3CDTF">2019-12-06T22:54:24Z</dcterms:modified>
</cp:coreProperties>
</file>