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cfarchg02p.slv.bns\planificacion\GERENCIA SR. CONTROL FINANCIERO\2. GERENCIA REPORTERIA\1. REGULATORIOS\BOLSA DE VALORES\2019\SES\"/>
    </mc:Choice>
  </mc:AlternateContent>
  <bookViews>
    <workbookView xWindow="0" yWindow="0" windowWidth="28800" windowHeight="12300" activeTab="1"/>
  </bookViews>
  <sheets>
    <sheet name="Balance" sheetId="1" r:id="rId1"/>
    <sheet name="Est.Res." sheetId="2" r:id="rId2"/>
  </sheets>
  <externalReferences>
    <externalReference r:id="rId3"/>
  </externalReferences>
  <definedNames>
    <definedName name="Abrm">#REF!</definedName>
    <definedName name="Agisto_men">#REF!</definedName>
    <definedName name="cmpSpoolPath">"C:\Program Files\Symtrax\Compleo\Temp\00000000.txt"</definedName>
    <definedName name="Oct_Acumulado">#REF!</definedName>
    <definedName name="_xlnm.Print_Area" localSheetId="0">Balance!$A$1:$C$52</definedName>
    <definedName name="_xlnm.Print_Area">#REF!</definedName>
    <definedName name="SpoolPath">"C:\Program Files\Symtrax\Compleo\Temp\00000000.txt"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26" i="1"/>
  <c r="B16" i="1"/>
  <c r="B32" i="2"/>
  <c r="B42" i="1"/>
  <c r="B38" i="1" l="1"/>
  <c r="B45" i="1" s="1"/>
  <c r="B20" i="2"/>
  <c r="B10" i="1"/>
  <c r="B23" i="1" s="1"/>
  <c r="B55" i="1" l="1"/>
  <c r="B10" i="2"/>
  <c r="B30" i="2" s="1"/>
  <c r="B37" i="2" s="1"/>
  <c r="B40" i="2" s="1"/>
  <c r="B44" i="2" s="1"/>
  <c r="B46" i="2" s="1"/>
</calcChain>
</file>

<file path=xl/sharedStrings.xml><?xml version="1.0" encoding="utf-8"?>
<sst xmlns="http://schemas.openxmlformats.org/spreadsheetml/2006/main" count="73" uniqueCount="67">
  <si>
    <t>SCOTIABANK EL SALVADOR, S.A Y SUBSIDIARIAS</t>
  </si>
  <si>
    <t>(Subsidiaria de Inversiones Financieras Scotiabank El Salvador, S.A.)</t>
  </si>
  <si>
    <t>(San Salvador, República de El Salvador)</t>
  </si>
  <si>
    <t>Balance General Consolidado Intermedio (No auditado)</t>
  </si>
  <si>
    <t>Al 30 de octubre de 2019</t>
  </si>
  <si>
    <t>(Cifras en Miles de Dólares de los Estados Unidos de América)</t>
  </si>
  <si>
    <t>Activos</t>
  </si>
  <si>
    <t>Activos de intermediación</t>
  </si>
  <si>
    <t>Caja y bancos</t>
  </si>
  <si>
    <t>Reportos y otras operaciones bursátiles  (neto)</t>
  </si>
  <si>
    <t>Inversiones financieras (neto)</t>
  </si>
  <si>
    <t>Cartera de préstamos (neto)</t>
  </si>
  <si>
    <t>Otros activos</t>
  </si>
  <si>
    <t>Bienes recibidos en pago (neto)</t>
  </si>
  <si>
    <t>Inversiones accionarias</t>
  </si>
  <si>
    <t>Diversos (neto)</t>
  </si>
  <si>
    <t>Activo Fijo</t>
  </si>
  <si>
    <t>Bienes inmuebles, muebles y otros (neto)</t>
  </si>
  <si>
    <t>Total de activos</t>
  </si>
  <si>
    <t>Pasivos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</si>
  <si>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</si>
  <si>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</si>
  <si>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</si>
  <si>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</si>
  <si>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obligaciones bursátiles</t>
  </si>
  <si>
    <t>Títulos de emisión propia</t>
  </si>
  <si>
    <t>Diversos</t>
  </si>
  <si>
    <t>Otros pasivos</t>
  </si>
  <si>
    <t>Cuentas por pagar</t>
  </si>
  <si>
    <t>Provisiones</t>
  </si>
  <si>
    <t>Total de pasivos</t>
  </si>
  <si>
    <t>Interés minoritario en subsidiarias</t>
  </si>
  <si>
    <t>Patrimonio</t>
  </si>
  <si>
    <t>Capital social pagado</t>
  </si>
  <si>
    <t>Reservas de capital, resultados acumulados y patrimonio no ganado</t>
  </si>
  <si>
    <t>Total de pasivos y patrimonio</t>
  </si>
  <si>
    <t>SCOTIABANK EL SALVADOR, S.A. Y SUBSIDIARIAS</t>
  </si>
  <si>
    <t>Estado Consolidado de Resultado Intermedio (No auditado)</t>
  </si>
  <si>
    <t>Por el período del 01 de enero al 31 de octubre de 2019</t>
  </si>
  <si>
    <t>Ingresos de operación:</t>
  </si>
  <si>
    <t>Intereses de préstamos</t>
  </si>
  <si>
    <t>Comisiones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</si>
  <si>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</si>
  <si>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</si>
  <si>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</si>
  <si>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</si>
  <si>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</si>
  <si>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</si>
  <si>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Menos: Costos de operación</t>
  </si>
  <si>
    <t>Intereses y otros costos de depósitos</t>
  </si>
  <si>
    <t xml:space="preserve">Intereses sobre préstamos 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</si>
  <si>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</si>
  <si>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</si>
  <si>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</si>
  <si>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</si>
  <si>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operación:</t>
  </si>
  <si>
    <t xml:space="preserve">De funcionarios y empleados </t>
  </si>
  <si>
    <t xml:space="preserve">Generales </t>
  </si>
  <si>
    <t>Depreciaciones y amortizaciones</t>
  </si>
  <si>
    <t>Utilidad de operación</t>
  </si>
  <si>
    <t>Otros ingresos y gastos (neto)</t>
  </si>
  <si>
    <t>Utilidad antes de impuesto y contribución especial</t>
  </si>
  <si>
    <t>Impuesto sobre la renta</t>
  </si>
  <si>
    <t>Contribución especial para la seguridad ciudadana y convivencia</t>
  </si>
  <si>
    <t>Utilidad antes del interés minoritario</t>
  </si>
  <si>
    <t>Participación del interés minoritario en subsidiarias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</si>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</sst>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;\(#,##0.0\)"/>
    <numFmt numFmtId="165" formatCode="#,##0.0_);\(#,##0.0\)"/>
    <numFmt numFmtId="166" formatCode="_ * #,##0.00_ ;_ * \-#,##0.00_ ;_ * &quot;-&quot;??_ ;_ @_ "/>
    <numFmt numFmtId="167" formatCode="#,##0.0000_);\(#,##0.0000\)"/>
  </numFmts>
  <fonts count="6">
    <font>
      <sz val="11"/>
      <color theme="1"/>
      <name val="Calibri"/>
      <family val="2"/>
      <scheme val="minor"/>
    </font>
    <font>
      <sz val="10"/>
      <name val="Geneva"/>
      <family val="2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3" fontId="1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2" borderId="0" xfId="1" applyFont="1" applyFill="1" applyBorder="1"/>
    <xf numFmtId="0" fontId="3" fillId="2" borderId="0" xfId="1" applyFont="1" applyFill="1"/>
    <xf numFmtId="0" fontId="3" fillId="0" borderId="0" xfId="1" applyFont="1" applyFill="1"/>
    <xf numFmtId="0" fontId="4" fillId="2" borderId="0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0" xfId="1" applyFont="1" applyFill="1"/>
    <xf numFmtId="0" fontId="2" fillId="2" borderId="0" xfId="1" applyFont="1" applyFill="1"/>
    <xf numFmtId="164" fontId="3" fillId="2" borderId="1" xfId="2" applyNumberFormat="1" applyFont="1" applyFill="1" applyBorder="1"/>
    <xf numFmtId="37" fontId="3" fillId="2" borderId="0" xfId="1" applyNumberFormat="1" applyFont="1" applyFill="1" applyBorder="1"/>
    <xf numFmtId="0" fontId="3" fillId="2" borderId="0" xfId="1" applyFont="1" applyFill="1" applyAlignment="1">
      <alignment horizontal="left" indent="1"/>
    </xf>
    <xf numFmtId="164" fontId="3" fillId="2" borderId="0" xfId="2" applyNumberFormat="1" applyFont="1" applyFill="1"/>
    <xf numFmtId="164" fontId="3" fillId="2" borderId="2" xfId="2" applyNumberFormat="1" applyFont="1" applyFill="1" applyBorder="1"/>
    <xf numFmtId="37" fontId="3" fillId="2" borderId="0" xfId="1" applyNumberFormat="1" applyFont="1" applyFill="1"/>
    <xf numFmtId="165" fontId="3" fillId="2" borderId="1" xfId="1" applyNumberFormat="1" applyFont="1" applyFill="1" applyBorder="1"/>
    <xf numFmtId="37" fontId="3" fillId="2" borderId="0" xfId="3" applyNumberFormat="1" applyFont="1" applyFill="1" applyBorder="1"/>
    <xf numFmtId="0" fontId="3" fillId="2" borderId="3" xfId="1" applyFont="1" applyFill="1" applyBorder="1"/>
    <xf numFmtId="0" fontId="3" fillId="0" borderId="0" xfId="1" applyFont="1" applyFill="1" applyBorder="1"/>
    <xf numFmtId="165" fontId="3" fillId="0" borderId="0" xfId="1" applyNumberFormat="1" applyFont="1" applyFill="1"/>
    <xf numFmtId="37" fontId="3" fillId="0" borderId="0" xfId="1" applyNumberFormat="1" applyFont="1" applyFill="1"/>
    <xf numFmtId="39" fontId="3" fillId="3" borderId="0" xfId="1" applyNumberFormat="1" applyFont="1" applyFill="1"/>
    <xf numFmtId="0" fontId="3" fillId="0" borderId="0" xfId="2" applyFont="1" applyFill="1"/>
    <xf numFmtId="0" fontId="3" fillId="0" borderId="0" xfId="1" applyFont="1" applyFill="1" applyAlignment="1"/>
    <xf numFmtId="0" fontId="2" fillId="2" borderId="0" xfId="1" applyFont="1" applyFill="1" applyAlignment="1">
      <alignment horizontal="centerContinuous"/>
    </xf>
    <xf numFmtId="0" fontId="2" fillId="2" borderId="0" xfId="1" applyFont="1" applyFill="1" applyAlignment="1"/>
    <xf numFmtId="0" fontId="3" fillId="2" borderId="0" xfId="1" applyFont="1" applyFill="1" applyAlignment="1">
      <alignment horizontal="centerContinuous"/>
    </xf>
    <xf numFmtId="0" fontId="3" fillId="2" borderId="0" xfId="1" applyFont="1" applyFill="1" applyAlignment="1"/>
    <xf numFmtId="0" fontId="3" fillId="2" borderId="0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center"/>
    </xf>
    <xf numFmtId="0" fontId="2" fillId="2" borderId="0" xfId="2" applyFont="1" applyFill="1"/>
    <xf numFmtId="165" fontId="3" fillId="2" borderId="1" xfId="4" applyNumberFormat="1" applyFont="1" applyFill="1" applyBorder="1" applyAlignment="1">
      <alignment horizontal="right"/>
    </xf>
    <xf numFmtId="164" fontId="3" fillId="2" borderId="0" xfId="2" applyNumberFormat="1" applyFont="1" applyFill="1" applyBorder="1" applyAlignment="1">
      <alignment horizontal="right"/>
    </xf>
    <xf numFmtId="165" fontId="3" fillId="2" borderId="0" xfId="4" applyNumberFormat="1" applyFont="1" applyFill="1" applyBorder="1" applyAlignment="1">
      <alignment horizontal="right"/>
    </xf>
    <xf numFmtId="0" fontId="3" fillId="2" borderId="0" xfId="2" applyFont="1" applyFill="1" applyAlignment="1">
      <alignment horizontal="left" indent="1"/>
    </xf>
    <xf numFmtId="0" fontId="2" fillId="0" borderId="0" xfId="1" applyFont="1" applyFill="1"/>
    <xf numFmtId="0" fontId="3" fillId="2" borderId="0" xfId="2" applyFont="1" applyFill="1"/>
    <xf numFmtId="0" fontId="3" fillId="2" borderId="0" xfId="2" applyFont="1" applyFill="1" applyBorder="1" applyAlignment="1">
      <alignment horizontal="left" indent="1"/>
    </xf>
    <xf numFmtId="165" fontId="3" fillId="2" borderId="0" xfId="1" applyNumberFormat="1" applyFont="1" applyFill="1" applyBorder="1" applyAlignment="1">
      <alignment horizontal="right"/>
    </xf>
    <xf numFmtId="165" fontId="3" fillId="2" borderId="1" xfId="2" applyNumberFormat="1" applyFont="1" applyFill="1" applyBorder="1" applyAlignment="1">
      <alignment horizontal="right"/>
    </xf>
    <xf numFmtId="165" fontId="3" fillId="2" borderId="0" xfId="2" applyNumberFormat="1" applyFont="1" applyFill="1" applyBorder="1" applyAlignment="1">
      <alignment horizontal="right"/>
    </xf>
    <xf numFmtId="0" fontId="2" fillId="2" borderId="0" xfId="2" applyFont="1" applyFill="1" applyAlignment="1">
      <alignment horizontal="left"/>
    </xf>
    <xf numFmtId="167" fontId="3" fillId="2" borderId="0" xfId="4" applyNumberFormat="1" applyFont="1" applyFill="1" applyBorder="1" applyAlignment="1">
      <alignment horizontal="right"/>
    </xf>
    <xf numFmtId="165" fontId="3" fillId="2" borderId="1" xfId="1" applyNumberFormat="1" applyFont="1" applyFill="1" applyBorder="1" applyAlignment="1">
      <alignment horizontal="right"/>
    </xf>
    <xf numFmtId="0" fontId="3" fillId="2" borderId="0" xfId="2" applyFont="1" applyFill="1" applyBorder="1"/>
    <xf numFmtId="165" fontId="3" fillId="2" borderId="0" xfId="1" applyNumberFormat="1" applyFont="1" applyFill="1" applyBorder="1" applyAlignment="1"/>
    <xf numFmtId="165" fontId="3" fillId="2" borderId="0" xfId="1" applyNumberFormat="1" applyFont="1" applyFill="1" applyAlignment="1"/>
    <xf numFmtId="165" fontId="3" fillId="0" borderId="0" xfId="1" applyNumberFormat="1" applyFont="1" applyFill="1" applyAlignment="1"/>
    <xf numFmtId="165" fontId="3" fillId="2" borderId="1" xfId="1" applyNumberFormat="1" applyFont="1" applyFill="1" applyBorder="1" applyAlignment="1"/>
    <xf numFmtId="0" fontId="2" fillId="2" borderId="0" xfId="2" applyFont="1" applyFill="1" applyBorder="1" applyAlignment="1"/>
    <xf numFmtId="0" fontId="3" fillId="2" borderId="0" xfId="2" applyFont="1" applyFill="1" applyBorder="1" applyAlignment="1"/>
    <xf numFmtId="0" fontId="2" fillId="2" borderId="0" xfId="2" applyFont="1" applyFill="1" applyAlignment="1"/>
    <xf numFmtId="165" fontId="3" fillId="2" borderId="2" xfId="1" applyNumberFormat="1" applyFont="1" applyFill="1" applyBorder="1" applyAlignment="1"/>
    <xf numFmtId="37" fontId="3" fillId="2" borderId="0" xfId="1" applyNumberFormat="1" applyFont="1" applyFill="1" applyBorder="1" applyAlignment="1"/>
  </cellXfs>
  <cellStyles count="5">
    <cellStyle name="Comma_Balances 2006 scotiabank Firma" xfId="4"/>
    <cellStyle name="Millares_Bal, Utl, Fluj y anex" xfId="3"/>
    <cellStyle name="Normal" xfId="0" builtinId="0"/>
    <cellStyle name="Normal 2" xfId="2"/>
    <cellStyle name="Normal_Bal, Utl, Fluj y an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FARCHG02P.slv.bns\Planificacion\GERENCIA%20SR.%20CONTROL%20FINANCIERO\2.%20GERENCIA%20REPORTERIA\1.%20REGULATORIOS\NOTA%20Y%20CONSOLIDACION%20E.F\2019\CONSOLIDACIONES%20INTERMEDIAS\10.%20Consolidacion%20SES%2031-10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Res."/>
      <sheetName val="B_G "/>
      <sheetName val="E_R"/>
      <sheetName val="SBancom"/>
      <sheetName val="ScoInv"/>
      <sheetName val="Leasing"/>
      <sheetName val="SERV"/>
      <sheetName val="SOLUC"/>
      <sheetName val="BC-SES"/>
      <sheetName val="ELIMINACIONES DE BALANCE "/>
      <sheetName val="ELIMINACIONES DE RESULTADO"/>
      <sheetName val="BANCOMER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zoomScale="87" zoomScaleNormal="87" workbookViewId="0">
      <selection activeCell="F37" sqref="F37"/>
    </sheetView>
  </sheetViews>
  <sheetFormatPr defaultColWidth="10.7109375" defaultRowHeight="14.1" customHeight="1"/>
  <cols>
    <col min="1" max="1" width="64.42578125" style="6" customWidth="1"/>
    <col min="2" max="2" width="13.7109375" style="6" customWidth="1"/>
    <col min="3" max="3" width="3.5703125" style="6" customWidth="1"/>
    <col min="4" max="250" width="10.7109375" style="6"/>
    <col min="251" max="251" width="64.5703125" style="6" customWidth="1"/>
    <col min="252" max="252" width="6.28515625" style="6" customWidth="1"/>
    <col min="253" max="253" width="3.5703125" style="6" customWidth="1"/>
    <col min="254" max="254" width="13.7109375" style="6" customWidth="1"/>
    <col min="255" max="255" width="3.5703125" style="6" customWidth="1"/>
    <col min="256" max="256" width="13.7109375" style="6" customWidth="1"/>
    <col min="257" max="257" width="3.5703125" style="6" customWidth="1"/>
    <col min="258" max="258" width="13.7109375" style="6" customWidth="1"/>
    <col min="259" max="259" width="10.85546875" style="6" customWidth="1"/>
    <col min="260" max="506" width="10.7109375" style="6"/>
    <col min="507" max="507" width="64.5703125" style="6" customWidth="1"/>
    <col min="508" max="508" width="6.28515625" style="6" customWidth="1"/>
    <col min="509" max="509" width="3.5703125" style="6" customWidth="1"/>
    <col min="510" max="510" width="13.7109375" style="6" customWidth="1"/>
    <col min="511" max="511" width="3.5703125" style="6" customWidth="1"/>
    <col min="512" max="512" width="13.7109375" style="6" customWidth="1"/>
    <col min="513" max="513" width="3.5703125" style="6" customWidth="1"/>
    <col min="514" max="514" width="13.7109375" style="6" customWidth="1"/>
    <col min="515" max="515" width="10.85546875" style="6" customWidth="1"/>
    <col min="516" max="762" width="10.7109375" style="6"/>
    <col min="763" max="763" width="64.5703125" style="6" customWidth="1"/>
    <col min="764" max="764" width="6.28515625" style="6" customWidth="1"/>
    <col min="765" max="765" width="3.5703125" style="6" customWidth="1"/>
    <col min="766" max="766" width="13.7109375" style="6" customWidth="1"/>
    <col min="767" max="767" width="3.5703125" style="6" customWidth="1"/>
    <col min="768" max="768" width="13.7109375" style="6" customWidth="1"/>
    <col min="769" max="769" width="3.5703125" style="6" customWidth="1"/>
    <col min="770" max="770" width="13.7109375" style="6" customWidth="1"/>
    <col min="771" max="771" width="10.85546875" style="6" customWidth="1"/>
    <col min="772" max="1018" width="10.7109375" style="6"/>
    <col min="1019" max="1019" width="64.5703125" style="6" customWidth="1"/>
    <col min="1020" max="1020" width="6.28515625" style="6" customWidth="1"/>
    <col min="1021" max="1021" width="3.5703125" style="6" customWidth="1"/>
    <col min="1022" max="1022" width="13.7109375" style="6" customWidth="1"/>
    <col min="1023" max="1023" width="3.5703125" style="6" customWidth="1"/>
    <col min="1024" max="1024" width="13.7109375" style="6" customWidth="1"/>
    <col min="1025" max="1025" width="3.5703125" style="6" customWidth="1"/>
    <col min="1026" max="1026" width="13.7109375" style="6" customWidth="1"/>
    <col min="1027" max="1027" width="10.85546875" style="6" customWidth="1"/>
    <col min="1028" max="1274" width="10.7109375" style="6"/>
    <col min="1275" max="1275" width="64.5703125" style="6" customWidth="1"/>
    <col min="1276" max="1276" width="6.28515625" style="6" customWidth="1"/>
    <col min="1277" max="1277" width="3.5703125" style="6" customWidth="1"/>
    <col min="1278" max="1278" width="13.7109375" style="6" customWidth="1"/>
    <col min="1279" max="1279" width="3.5703125" style="6" customWidth="1"/>
    <col min="1280" max="1280" width="13.7109375" style="6" customWidth="1"/>
    <col min="1281" max="1281" width="3.5703125" style="6" customWidth="1"/>
    <col min="1282" max="1282" width="13.7109375" style="6" customWidth="1"/>
    <col min="1283" max="1283" width="10.85546875" style="6" customWidth="1"/>
    <col min="1284" max="1530" width="10.7109375" style="6"/>
    <col min="1531" max="1531" width="64.5703125" style="6" customWidth="1"/>
    <col min="1532" max="1532" width="6.28515625" style="6" customWidth="1"/>
    <col min="1533" max="1533" width="3.5703125" style="6" customWidth="1"/>
    <col min="1534" max="1534" width="13.7109375" style="6" customWidth="1"/>
    <col min="1535" max="1535" width="3.5703125" style="6" customWidth="1"/>
    <col min="1536" max="1536" width="13.7109375" style="6" customWidth="1"/>
    <col min="1537" max="1537" width="3.5703125" style="6" customWidth="1"/>
    <col min="1538" max="1538" width="13.7109375" style="6" customWidth="1"/>
    <col min="1539" max="1539" width="10.85546875" style="6" customWidth="1"/>
    <col min="1540" max="1786" width="10.7109375" style="6"/>
    <col min="1787" max="1787" width="64.5703125" style="6" customWidth="1"/>
    <col min="1788" max="1788" width="6.28515625" style="6" customWidth="1"/>
    <col min="1789" max="1789" width="3.5703125" style="6" customWidth="1"/>
    <col min="1790" max="1790" width="13.7109375" style="6" customWidth="1"/>
    <col min="1791" max="1791" width="3.5703125" style="6" customWidth="1"/>
    <col min="1792" max="1792" width="13.7109375" style="6" customWidth="1"/>
    <col min="1793" max="1793" width="3.5703125" style="6" customWidth="1"/>
    <col min="1794" max="1794" width="13.7109375" style="6" customWidth="1"/>
    <col min="1795" max="1795" width="10.85546875" style="6" customWidth="1"/>
    <col min="1796" max="2042" width="10.7109375" style="6"/>
    <col min="2043" max="2043" width="64.5703125" style="6" customWidth="1"/>
    <col min="2044" max="2044" width="6.28515625" style="6" customWidth="1"/>
    <col min="2045" max="2045" width="3.5703125" style="6" customWidth="1"/>
    <col min="2046" max="2046" width="13.7109375" style="6" customWidth="1"/>
    <col min="2047" max="2047" width="3.5703125" style="6" customWidth="1"/>
    <col min="2048" max="2048" width="13.7109375" style="6" customWidth="1"/>
    <col min="2049" max="2049" width="3.5703125" style="6" customWidth="1"/>
    <col min="2050" max="2050" width="13.7109375" style="6" customWidth="1"/>
    <col min="2051" max="2051" width="10.85546875" style="6" customWidth="1"/>
    <col min="2052" max="2298" width="10.7109375" style="6"/>
    <col min="2299" max="2299" width="64.5703125" style="6" customWidth="1"/>
    <col min="2300" max="2300" width="6.28515625" style="6" customWidth="1"/>
    <col min="2301" max="2301" width="3.5703125" style="6" customWidth="1"/>
    <col min="2302" max="2302" width="13.7109375" style="6" customWidth="1"/>
    <col min="2303" max="2303" width="3.5703125" style="6" customWidth="1"/>
    <col min="2304" max="2304" width="13.7109375" style="6" customWidth="1"/>
    <col min="2305" max="2305" width="3.5703125" style="6" customWidth="1"/>
    <col min="2306" max="2306" width="13.7109375" style="6" customWidth="1"/>
    <col min="2307" max="2307" width="10.85546875" style="6" customWidth="1"/>
    <col min="2308" max="2554" width="10.7109375" style="6"/>
    <col min="2555" max="2555" width="64.5703125" style="6" customWidth="1"/>
    <col min="2556" max="2556" width="6.28515625" style="6" customWidth="1"/>
    <col min="2557" max="2557" width="3.5703125" style="6" customWidth="1"/>
    <col min="2558" max="2558" width="13.7109375" style="6" customWidth="1"/>
    <col min="2559" max="2559" width="3.5703125" style="6" customWidth="1"/>
    <col min="2560" max="2560" width="13.7109375" style="6" customWidth="1"/>
    <col min="2561" max="2561" width="3.5703125" style="6" customWidth="1"/>
    <col min="2562" max="2562" width="13.7109375" style="6" customWidth="1"/>
    <col min="2563" max="2563" width="10.85546875" style="6" customWidth="1"/>
    <col min="2564" max="2810" width="10.7109375" style="6"/>
    <col min="2811" max="2811" width="64.5703125" style="6" customWidth="1"/>
    <col min="2812" max="2812" width="6.28515625" style="6" customWidth="1"/>
    <col min="2813" max="2813" width="3.5703125" style="6" customWidth="1"/>
    <col min="2814" max="2814" width="13.7109375" style="6" customWidth="1"/>
    <col min="2815" max="2815" width="3.5703125" style="6" customWidth="1"/>
    <col min="2816" max="2816" width="13.7109375" style="6" customWidth="1"/>
    <col min="2817" max="2817" width="3.5703125" style="6" customWidth="1"/>
    <col min="2818" max="2818" width="13.7109375" style="6" customWidth="1"/>
    <col min="2819" max="2819" width="10.85546875" style="6" customWidth="1"/>
    <col min="2820" max="3066" width="10.7109375" style="6"/>
    <col min="3067" max="3067" width="64.5703125" style="6" customWidth="1"/>
    <col min="3068" max="3068" width="6.28515625" style="6" customWidth="1"/>
    <col min="3069" max="3069" width="3.5703125" style="6" customWidth="1"/>
    <col min="3070" max="3070" width="13.7109375" style="6" customWidth="1"/>
    <col min="3071" max="3071" width="3.5703125" style="6" customWidth="1"/>
    <col min="3072" max="3072" width="13.7109375" style="6" customWidth="1"/>
    <col min="3073" max="3073" width="3.5703125" style="6" customWidth="1"/>
    <col min="3074" max="3074" width="13.7109375" style="6" customWidth="1"/>
    <col min="3075" max="3075" width="10.85546875" style="6" customWidth="1"/>
    <col min="3076" max="3322" width="10.7109375" style="6"/>
    <col min="3323" max="3323" width="64.5703125" style="6" customWidth="1"/>
    <col min="3324" max="3324" width="6.28515625" style="6" customWidth="1"/>
    <col min="3325" max="3325" width="3.5703125" style="6" customWidth="1"/>
    <col min="3326" max="3326" width="13.7109375" style="6" customWidth="1"/>
    <col min="3327" max="3327" width="3.5703125" style="6" customWidth="1"/>
    <col min="3328" max="3328" width="13.7109375" style="6" customWidth="1"/>
    <col min="3329" max="3329" width="3.5703125" style="6" customWidth="1"/>
    <col min="3330" max="3330" width="13.7109375" style="6" customWidth="1"/>
    <col min="3331" max="3331" width="10.85546875" style="6" customWidth="1"/>
    <col min="3332" max="3578" width="10.7109375" style="6"/>
    <col min="3579" max="3579" width="64.5703125" style="6" customWidth="1"/>
    <col min="3580" max="3580" width="6.28515625" style="6" customWidth="1"/>
    <col min="3581" max="3581" width="3.5703125" style="6" customWidth="1"/>
    <col min="3582" max="3582" width="13.7109375" style="6" customWidth="1"/>
    <col min="3583" max="3583" width="3.5703125" style="6" customWidth="1"/>
    <col min="3584" max="3584" width="13.7109375" style="6" customWidth="1"/>
    <col min="3585" max="3585" width="3.5703125" style="6" customWidth="1"/>
    <col min="3586" max="3586" width="13.7109375" style="6" customWidth="1"/>
    <col min="3587" max="3587" width="10.85546875" style="6" customWidth="1"/>
    <col min="3588" max="3834" width="10.7109375" style="6"/>
    <col min="3835" max="3835" width="64.5703125" style="6" customWidth="1"/>
    <col min="3836" max="3836" width="6.28515625" style="6" customWidth="1"/>
    <col min="3837" max="3837" width="3.5703125" style="6" customWidth="1"/>
    <col min="3838" max="3838" width="13.7109375" style="6" customWidth="1"/>
    <col min="3839" max="3839" width="3.5703125" style="6" customWidth="1"/>
    <col min="3840" max="3840" width="13.7109375" style="6" customWidth="1"/>
    <col min="3841" max="3841" width="3.5703125" style="6" customWidth="1"/>
    <col min="3842" max="3842" width="13.7109375" style="6" customWidth="1"/>
    <col min="3843" max="3843" width="10.85546875" style="6" customWidth="1"/>
    <col min="3844" max="4090" width="10.7109375" style="6"/>
    <col min="4091" max="4091" width="64.5703125" style="6" customWidth="1"/>
    <col min="4092" max="4092" width="6.28515625" style="6" customWidth="1"/>
    <col min="4093" max="4093" width="3.5703125" style="6" customWidth="1"/>
    <col min="4094" max="4094" width="13.7109375" style="6" customWidth="1"/>
    <col min="4095" max="4095" width="3.5703125" style="6" customWidth="1"/>
    <col min="4096" max="4096" width="13.7109375" style="6" customWidth="1"/>
    <col min="4097" max="4097" width="3.5703125" style="6" customWidth="1"/>
    <col min="4098" max="4098" width="13.7109375" style="6" customWidth="1"/>
    <col min="4099" max="4099" width="10.85546875" style="6" customWidth="1"/>
    <col min="4100" max="4346" width="10.7109375" style="6"/>
    <col min="4347" max="4347" width="64.5703125" style="6" customWidth="1"/>
    <col min="4348" max="4348" width="6.28515625" style="6" customWidth="1"/>
    <col min="4349" max="4349" width="3.5703125" style="6" customWidth="1"/>
    <col min="4350" max="4350" width="13.7109375" style="6" customWidth="1"/>
    <col min="4351" max="4351" width="3.5703125" style="6" customWidth="1"/>
    <col min="4352" max="4352" width="13.7109375" style="6" customWidth="1"/>
    <col min="4353" max="4353" width="3.5703125" style="6" customWidth="1"/>
    <col min="4354" max="4354" width="13.7109375" style="6" customWidth="1"/>
    <col min="4355" max="4355" width="10.85546875" style="6" customWidth="1"/>
    <col min="4356" max="4602" width="10.7109375" style="6"/>
    <col min="4603" max="4603" width="64.5703125" style="6" customWidth="1"/>
    <col min="4604" max="4604" width="6.28515625" style="6" customWidth="1"/>
    <col min="4605" max="4605" width="3.5703125" style="6" customWidth="1"/>
    <col min="4606" max="4606" width="13.7109375" style="6" customWidth="1"/>
    <col min="4607" max="4607" width="3.5703125" style="6" customWidth="1"/>
    <col min="4608" max="4608" width="13.7109375" style="6" customWidth="1"/>
    <col min="4609" max="4609" width="3.5703125" style="6" customWidth="1"/>
    <col min="4610" max="4610" width="13.7109375" style="6" customWidth="1"/>
    <col min="4611" max="4611" width="10.85546875" style="6" customWidth="1"/>
    <col min="4612" max="4858" width="10.7109375" style="6"/>
    <col min="4859" max="4859" width="64.5703125" style="6" customWidth="1"/>
    <col min="4860" max="4860" width="6.28515625" style="6" customWidth="1"/>
    <col min="4861" max="4861" width="3.5703125" style="6" customWidth="1"/>
    <col min="4862" max="4862" width="13.7109375" style="6" customWidth="1"/>
    <col min="4863" max="4863" width="3.5703125" style="6" customWidth="1"/>
    <col min="4864" max="4864" width="13.7109375" style="6" customWidth="1"/>
    <col min="4865" max="4865" width="3.5703125" style="6" customWidth="1"/>
    <col min="4866" max="4866" width="13.7109375" style="6" customWidth="1"/>
    <col min="4867" max="4867" width="10.85546875" style="6" customWidth="1"/>
    <col min="4868" max="5114" width="10.7109375" style="6"/>
    <col min="5115" max="5115" width="64.5703125" style="6" customWidth="1"/>
    <col min="5116" max="5116" width="6.28515625" style="6" customWidth="1"/>
    <col min="5117" max="5117" width="3.5703125" style="6" customWidth="1"/>
    <col min="5118" max="5118" width="13.7109375" style="6" customWidth="1"/>
    <col min="5119" max="5119" width="3.5703125" style="6" customWidth="1"/>
    <col min="5120" max="5120" width="13.7109375" style="6" customWidth="1"/>
    <col min="5121" max="5121" width="3.5703125" style="6" customWidth="1"/>
    <col min="5122" max="5122" width="13.7109375" style="6" customWidth="1"/>
    <col min="5123" max="5123" width="10.85546875" style="6" customWidth="1"/>
    <col min="5124" max="5370" width="10.7109375" style="6"/>
    <col min="5371" max="5371" width="64.5703125" style="6" customWidth="1"/>
    <col min="5372" max="5372" width="6.28515625" style="6" customWidth="1"/>
    <col min="5373" max="5373" width="3.5703125" style="6" customWidth="1"/>
    <col min="5374" max="5374" width="13.7109375" style="6" customWidth="1"/>
    <col min="5375" max="5375" width="3.5703125" style="6" customWidth="1"/>
    <col min="5376" max="5376" width="13.7109375" style="6" customWidth="1"/>
    <col min="5377" max="5377" width="3.5703125" style="6" customWidth="1"/>
    <col min="5378" max="5378" width="13.7109375" style="6" customWidth="1"/>
    <col min="5379" max="5379" width="10.85546875" style="6" customWidth="1"/>
    <col min="5380" max="5626" width="10.7109375" style="6"/>
    <col min="5627" max="5627" width="64.5703125" style="6" customWidth="1"/>
    <col min="5628" max="5628" width="6.28515625" style="6" customWidth="1"/>
    <col min="5629" max="5629" width="3.5703125" style="6" customWidth="1"/>
    <col min="5630" max="5630" width="13.7109375" style="6" customWidth="1"/>
    <col min="5631" max="5631" width="3.5703125" style="6" customWidth="1"/>
    <col min="5632" max="5632" width="13.7109375" style="6" customWidth="1"/>
    <col min="5633" max="5633" width="3.5703125" style="6" customWidth="1"/>
    <col min="5634" max="5634" width="13.7109375" style="6" customWidth="1"/>
    <col min="5635" max="5635" width="10.85546875" style="6" customWidth="1"/>
    <col min="5636" max="5882" width="10.7109375" style="6"/>
    <col min="5883" max="5883" width="64.5703125" style="6" customWidth="1"/>
    <col min="5884" max="5884" width="6.28515625" style="6" customWidth="1"/>
    <col min="5885" max="5885" width="3.5703125" style="6" customWidth="1"/>
    <col min="5886" max="5886" width="13.7109375" style="6" customWidth="1"/>
    <col min="5887" max="5887" width="3.5703125" style="6" customWidth="1"/>
    <col min="5888" max="5888" width="13.7109375" style="6" customWidth="1"/>
    <col min="5889" max="5889" width="3.5703125" style="6" customWidth="1"/>
    <col min="5890" max="5890" width="13.7109375" style="6" customWidth="1"/>
    <col min="5891" max="5891" width="10.85546875" style="6" customWidth="1"/>
    <col min="5892" max="6138" width="10.7109375" style="6"/>
    <col min="6139" max="6139" width="64.5703125" style="6" customWidth="1"/>
    <col min="6140" max="6140" width="6.28515625" style="6" customWidth="1"/>
    <col min="6141" max="6141" width="3.5703125" style="6" customWidth="1"/>
    <col min="6142" max="6142" width="13.7109375" style="6" customWidth="1"/>
    <col min="6143" max="6143" width="3.5703125" style="6" customWidth="1"/>
    <col min="6144" max="6144" width="13.7109375" style="6" customWidth="1"/>
    <col min="6145" max="6145" width="3.5703125" style="6" customWidth="1"/>
    <col min="6146" max="6146" width="13.7109375" style="6" customWidth="1"/>
    <col min="6147" max="6147" width="10.85546875" style="6" customWidth="1"/>
    <col min="6148" max="6394" width="10.7109375" style="6"/>
    <col min="6395" max="6395" width="64.5703125" style="6" customWidth="1"/>
    <col min="6396" max="6396" width="6.28515625" style="6" customWidth="1"/>
    <col min="6397" max="6397" width="3.5703125" style="6" customWidth="1"/>
    <col min="6398" max="6398" width="13.7109375" style="6" customWidth="1"/>
    <col min="6399" max="6399" width="3.5703125" style="6" customWidth="1"/>
    <col min="6400" max="6400" width="13.7109375" style="6" customWidth="1"/>
    <col min="6401" max="6401" width="3.5703125" style="6" customWidth="1"/>
    <col min="6402" max="6402" width="13.7109375" style="6" customWidth="1"/>
    <col min="6403" max="6403" width="10.85546875" style="6" customWidth="1"/>
    <col min="6404" max="6650" width="10.7109375" style="6"/>
    <col min="6651" max="6651" width="64.5703125" style="6" customWidth="1"/>
    <col min="6652" max="6652" width="6.28515625" style="6" customWidth="1"/>
    <col min="6653" max="6653" width="3.5703125" style="6" customWidth="1"/>
    <col min="6654" max="6654" width="13.7109375" style="6" customWidth="1"/>
    <col min="6655" max="6655" width="3.5703125" style="6" customWidth="1"/>
    <col min="6656" max="6656" width="13.7109375" style="6" customWidth="1"/>
    <col min="6657" max="6657" width="3.5703125" style="6" customWidth="1"/>
    <col min="6658" max="6658" width="13.7109375" style="6" customWidth="1"/>
    <col min="6659" max="6659" width="10.85546875" style="6" customWidth="1"/>
    <col min="6660" max="6906" width="10.7109375" style="6"/>
    <col min="6907" max="6907" width="64.5703125" style="6" customWidth="1"/>
    <col min="6908" max="6908" width="6.28515625" style="6" customWidth="1"/>
    <col min="6909" max="6909" width="3.5703125" style="6" customWidth="1"/>
    <col min="6910" max="6910" width="13.7109375" style="6" customWidth="1"/>
    <col min="6911" max="6911" width="3.5703125" style="6" customWidth="1"/>
    <col min="6912" max="6912" width="13.7109375" style="6" customWidth="1"/>
    <col min="6913" max="6913" width="3.5703125" style="6" customWidth="1"/>
    <col min="6914" max="6914" width="13.7109375" style="6" customWidth="1"/>
    <col min="6915" max="6915" width="10.85546875" style="6" customWidth="1"/>
    <col min="6916" max="7162" width="10.7109375" style="6"/>
    <col min="7163" max="7163" width="64.5703125" style="6" customWidth="1"/>
    <col min="7164" max="7164" width="6.28515625" style="6" customWidth="1"/>
    <col min="7165" max="7165" width="3.5703125" style="6" customWidth="1"/>
    <col min="7166" max="7166" width="13.7109375" style="6" customWidth="1"/>
    <col min="7167" max="7167" width="3.5703125" style="6" customWidth="1"/>
    <col min="7168" max="7168" width="13.7109375" style="6" customWidth="1"/>
    <col min="7169" max="7169" width="3.5703125" style="6" customWidth="1"/>
    <col min="7170" max="7170" width="13.7109375" style="6" customWidth="1"/>
    <col min="7171" max="7171" width="10.85546875" style="6" customWidth="1"/>
    <col min="7172" max="7418" width="10.7109375" style="6"/>
    <col min="7419" max="7419" width="64.5703125" style="6" customWidth="1"/>
    <col min="7420" max="7420" width="6.28515625" style="6" customWidth="1"/>
    <col min="7421" max="7421" width="3.5703125" style="6" customWidth="1"/>
    <col min="7422" max="7422" width="13.7109375" style="6" customWidth="1"/>
    <col min="7423" max="7423" width="3.5703125" style="6" customWidth="1"/>
    <col min="7424" max="7424" width="13.7109375" style="6" customWidth="1"/>
    <col min="7425" max="7425" width="3.5703125" style="6" customWidth="1"/>
    <col min="7426" max="7426" width="13.7109375" style="6" customWidth="1"/>
    <col min="7427" max="7427" width="10.85546875" style="6" customWidth="1"/>
    <col min="7428" max="7674" width="10.7109375" style="6"/>
    <col min="7675" max="7675" width="64.5703125" style="6" customWidth="1"/>
    <col min="7676" max="7676" width="6.28515625" style="6" customWidth="1"/>
    <col min="7677" max="7677" width="3.5703125" style="6" customWidth="1"/>
    <col min="7678" max="7678" width="13.7109375" style="6" customWidth="1"/>
    <col min="7679" max="7679" width="3.5703125" style="6" customWidth="1"/>
    <col min="7680" max="7680" width="13.7109375" style="6" customWidth="1"/>
    <col min="7681" max="7681" width="3.5703125" style="6" customWidth="1"/>
    <col min="7682" max="7682" width="13.7109375" style="6" customWidth="1"/>
    <col min="7683" max="7683" width="10.85546875" style="6" customWidth="1"/>
    <col min="7684" max="7930" width="10.7109375" style="6"/>
    <col min="7931" max="7931" width="64.5703125" style="6" customWidth="1"/>
    <col min="7932" max="7932" width="6.28515625" style="6" customWidth="1"/>
    <col min="7933" max="7933" width="3.5703125" style="6" customWidth="1"/>
    <col min="7934" max="7934" width="13.7109375" style="6" customWidth="1"/>
    <col min="7935" max="7935" width="3.5703125" style="6" customWidth="1"/>
    <col min="7936" max="7936" width="13.7109375" style="6" customWidth="1"/>
    <col min="7937" max="7937" width="3.5703125" style="6" customWidth="1"/>
    <col min="7938" max="7938" width="13.7109375" style="6" customWidth="1"/>
    <col min="7939" max="7939" width="10.85546875" style="6" customWidth="1"/>
    <col min="7940" max="8186" width="10.7109375" style="6"/>
    <col min="8187" max="8187" width="64.5703125" style="6" customWidth="1"/>
    <col min="8188" max="8188" width="6.28515625" style="6" customWidth="1"/>
    <col min="8189" max="8189" width="3.5703125" style="6" customWidth="1"/>
    <col min="8190" max="8190" width="13.7109375" style="6" customWidth="1"/>
    <col min="8191" max="8191" width="3.5703125" style="6" customWidth="1"/>
    <col min="8192" max="8192" width="13.7109375" style="6" customWidth="1"/>
    <col min="8193" max="8193" width="3.5703125" style="6" customWidth="1"/>
    <col min="8194" max="8194" width="13.7109375" style="6" customWidth="1"/>
    <col min="8195" max="8195" width="10.85546875" style="6" customWidth="1"/>
    <col min="8196" max="8442" width="10.7109375" style="6"/>
    <col min="8443" max="8443" width="64.5703125" style="6" customWidth="1"/>
    <col min="8444" max="8444" width="6.28515625" style="6" customWidth="1"/>
    <col min="8445" max="8445" width="3.5703125" style="6" customWidth="1"/>
    <col min="8446" max="8446" width="13.7109375" style="6" customWidth="1"/>
    <col min="8447" max="8447" width="3.5703125" style="6" customWidth="1"/>
    <col min="8448" max="8448" width="13.7109375" style="6" customWidth="1"/>
    <col min="8449" max="8449" width="3.5703125" style="6" customWidth="1"/>
    <col min="8450" max="8450" width="13.7109375" style="6" customWidth="1"/>
    <col min="8451" max="8451" width="10.85546875" style="6" customWidth="1"/>
    <col min="8452" max="8698" width="10.7109375" style="6"/>
    <col min="8699" max="8699" width="64.5703125" style="6" customWidth="1"/>
    <col min="8700" max="8700" width="6.28515625" style="6" customWidth="1"/>
    <col min="8701" max="8701" width="3.5703125" style="6" customWidth="1"/>
    <col min="8702" max="8702" width="13.7109375" style="6" customWidth="1"/>
    <col min="8703" max="8703" width="3.5703125" style="6" customWidth="1"/>
    <col min="8704" max="8704" width="13.7109375" style="6" customWidth="1"/>
    <col min="8705" max="8705" width="3.5703125" style="6" customWidth="1"/>
    <col min="8706" max="8706" width="13.7109375" style="6" customWidth="1"/>
    <col min="8707" max="8707" width="10.85546875" style="6" customWidth="1"/>
    <col min="8708" max="8954" width="10.7109375" style="6"/>
    <col min="8955" max="8955" width="64.5703125" style="6" customWidth="1"/>
    <col min="8956" max="8956" width="6.28515625" style="6" customWidth="1"/>
    <col min="8957" max="8957" width="3.5703125" style="6" customWidth="1"/>
    <col min="8958" max="8958" width="13.7109375" style="6" customWidth="1"/>
    <col min="8959" max="8959" width="3.5703125" style="6" customWidth="1"/>
    <col min="8960" max="8960" width="13.7109375" style="6" customWidth="1"/>
    <col min="8961" max="8961" width="3.5703125" style="6" customWidth="1"/>
    <col min="8962" max="8962" width="13.7109375" style="6" customWidth="1"/>
    <col min="8963" max="8963" width="10.85546875" style="6" customWidth="1"/>
    <col min="8964" max="9210" width="10.7109375" style="6"/>
    <col min="9211" max="9211" width="64.5703125" style="6" customWidth="1"/>
    <col min="9212" max="9212" width="6.28515625" style="6" customWidth="1"/>
    <col min="9213" max="9213" width="3.5703125" style="6" customWidth="1"/>
    <col min="9214" max="9214" width="13.7109375" style="6" customWidth="1"/>
    <col min="9215" max="9215" width="3.5703125" style="6" customWidth="1"/>
    <col min="9216" max="9216" width="13.7109375" style="6" customWidth="1"/>
    <col min="9217" max="9217" width="3.5703125" style="6" customWidth="1"/>
    <col min="9218" max="9218" width="13.7109375" style="6" customWidth="1"/>
    <col min="9219" max="9219" width="10.85546875" style="6" customWidth="1"/>
    <col min="9220" max="9466" width="10.7109375" style="6"/>
    <col min="9467" max="9467" width="64.5703125" style="6" customWidth="1"/>
    <col min="9468" max="9468" width="6.28515625" style="6" customWidth="1"/>
    <col min="9469" max="9469" width="3.5703125" style="6" customWidth="1"/>
    <col min="9470" max="9470" width="13.7109375" style="6" customWidth="1"/>
    <col min="9471" max="9471" width="3.5703125" style="6" customWidth="1"/>
    <col min="9472" max="9472" width="13.7109375" style="6" customWidth="1"/>
    <col min="9473" max="9473" width="3.5703125" style="6" customWidth="1"/>
    <col min="9474" max="9474" width="13.7109375" style="6" customWidth="1"/>
    <col min="9475" max="9475" width="10.85546875" style="6" customWidth="1"/>
    <col min="9476" max="9722" width="10.7109375" style="6"/>
    <col min="9723" max="9723" width="64.5703125" style="6" customWidth="1"/>
    <col min="9724" max="9724" width="6.28515625" style="6" customWidth="1"/>
    <col min="9725" max="9725" width="3.5703125" style="6" customWidth="1"/>
    <col min="9726" max="9726" width="13.7109375" style="6" customWidth="1"/>
    <col min="9727" max="9727" width="3.5703125" style="6" customWidth="1"/>
    <col min="9728" max="9728" width="13.7109375" style="6" customWidth="1"/>
    <col min="9729" max="9729" width="3.5703125" style="6" customWidth="1"/>
    <col min="9730" max="9730" width="13.7109375" style="6" customWidth="1"/>
    <col min="9731" max="9731" width="10.85546875" style="6" customWidth="1"/>
    <col min="9732" max="9978" width="10.7109375" style="6"/>
    <col min="9979" max="9979" width="64.5703125" style="6" customWidth="1"/>
    <col min="9980" max="9980" width="6.28515625" style="6" customWidth="1"/>
    <col min="9981" max="9981" width="3.5703125" style="6" customWidth="1"/>
    <col min="9982" max="9982" width="13.7109375" style="6" customWidth="1"/>
    <col min="9983" max="9983" width="3.5703125" style="6" customWidth="1"/>
    <col min="9984" max="9984" width="13.7109375" style="6" customWidth="1"/>
    <col min="9985" max="9985" width="3.5703125" style="6" customWidth="1"/>
    <col min="9986" max="9986" width="13.7109375" style="6" customWidth="1"/>
    <col min="9987" max="9987" width="10.85546875" style="6" customWidth="1"/>
    <col min="9988" max="10234" width="10.7109375" style="6"/>
    <col min="10235" max="10235" width="64.5703125" style="6" customWidth="1"/>
    <col min="10236" max="10236" width="6.28515625" style="6" customWidth="1"/>
    <col min="10237" max="10237" width="3.5703125" style="6" customWidth="1"/>
    <col min="10238" max="10238" width="13.7109375" style="6" customWidth="1"/>
    <col min="10239" max="10239" width="3.5703125" style="6" customWidth="1"/>
    <col min="10240" max="10240" width="13.7109375" style="6" customWidth="1"/>
    <col min="10241" max="10241" width="3.5703125" style="6" customWidth="1"/>
    <col min="10242" max="10242" width="13.7109375" style="6" customWidth="1"/>
    <col min="10243" max="10243" width="10.85546875" style="6" customWidth="1"/>
    <col min="10244" max="10490" width="10.7109375" style="6"/>
    <col min="10491" max="10491" width="64.5703125" style="6" customWidth="1"/>
    <col min="10492" max="10492" width="6.28515625" style="6" customWidth="1"/>
    <col min="10493" max="10493" width="3.5703125" style="6" customWidth="1"/>
    <col min="10494" max="10494" width="13.7109375" style="6" customWidth="1"/>
    <col min="10495" max="10495" width="3.5703125" style="6" customWidth="1"/>
    <col min="10496" max="10496" width="13.7109375" style="6" customWidth="1"/>
    <col min="10497" max="10497" width="3.5703125" style="6" customWidth="1"/>
    <col min="10498" max="10498" width="13.7109375" style="6" customWidth="1"/>
    <col min="10499" max="10499" width="10.85546875" style="6" customWidth="1"/>
    <col min="10500" max="10746" width="10.7109375" style="6"/>
    <col min="10747" max="10747" width="64.5703125" style="6" customWidth="1"/>
    <col min="10748" max="10748" width="6.28515625" style="6" customWidth="1"/>
    <col min="10749" max="10749" width="3.5703125" style="6" customWidth="1"/>
    <col min="10750" max="10750" width="13.7109375" style="6" customWidth="1"/>
    <col min="10751" max="10751" width="3.5703125" style="6" customWidth="1"/>
    <col min="10752" max="10752" width="13.7109375" style="6" customWidth="1"/>
    <col min="10753" max="10753" width="3.5703125" style="6" customWidth="1"/>
    <col min="10754" max="10754" width="13.7109375" style="6" customWidth="1"/>
    <col min="10755" max="10755" width="10.85546875" style="6" customWidth="1"/>
    <col min="10756" max="11002" width="10.7109375" style="6"/>
    <col min="11003" max="11003" width="64.5703125" style="6" customWidth="1"/>
    <col min="11004" max="11004" width="6.28515625" style="6" customWidth="1"/>
    <col min="11005" max="11005" width="3.5703125" style="6" customWidth="1"/>
    <col min="11006" max="11006" width="13.7109375" style="6" customWidth="1"/>
    <col min="11007" max="11007" width="3.5703125" style="6" customWidth="1"/>
    <col min="11008" max="11008" width="13.7109375" style="6" customWidth="1"/>
    <col min="11009" max="11009" width="3.5703125" style="6" customWidth="1"/>
    <col min="11010" max="11010" width="13.7109375" style="6" customWidth="1"/>
    <col min="11011" max="11011" width="10.85546875" style="6" customWidth="1"/>
    <col min="11012" max="11258" width="10.7109375" style="6"/>
    <col min="11259" max="11259" width="64.5703125" style="6" customWidth="1"/>
    <col min="11260" max="11260" width="6.28515625" style="6" customWidth="1"/>
    <col min="11261" max="11261" width="3.5703125" style="6" customWidth="1"/>
    <col min="11262" max="11262" width="13.7109375" style="6" customWidth="1"/>
    <col min="11263" max="11263" width="3.5703125" style="6" customWidth="1"/>
    <col min="11264" max="11264" width="13.7109375" style="6" customWidth="1"/>
    <col min="11265" max="11265" width="3.5703125" style="6" customWidth="1"/>
    <col min="11266" max="11266" width="13.7109375" style="6" customWidth="1"/>
    <col min="11267" max="11267" width="10.85546875" style="6" customWidth="1"/>
    <col min="11268" max="11514" width="10.7109375" style="6"/>
    <col min="11515" max="11515" width="64.5703125" style="6" customWidth="1"/>
    <col min="11516" max="11516" width="6.28515625" style="6" customWidth="1"/>
    <col min="11517" max="11517" width="3.5703125" style="6" customWidth="1"/>
    <col min="11518" max="11518" width="13.7109375" style="6" customWidth="1"/>
    <col min="11519" max="11519" width="3.5703125" style="6" customWidth="1"/>
    <col min="11520" max="11520" width="13.7109375" style="6" customWidth="1"/>
    <col min="11521" max="11521" width="3.5703125" style="6" customWidth="1"/>
    <col min="11522" max="11522" width="13.7109375" style="6" customWidth="1"/>
    <col min="11523" max="11523" width="10.85546875" style="6" customWidth="1"/>
    <col min="11524" max="11770" width="10.7109375" style="6"/>
    <col min="11771" max="11771" width="64.5703125" style="6" customWidth="1"/>
    <col min="11772" max="11772" width="6.28515625" style="6" customWidth="1"/>
    <col min="11773" max="11773" width="3.5703125" style="6" customWidth="1"/>
    <col min="11774" max="11774" width="13.7109375" style="6" customWidth="1"/>
    <col min="11775" max="11775" width="3.5703125" style="6" customWidth="1"/>
    <col min="11776" max="11776" width="13.7109375" style="6" customWidth="1"/>
    <col min="11777" max="11777" width="3.5703125" style="6" customWidth="1"/>
    <col min="11778" max="11778" width="13.7109375" style="6" customWidth="1"/>
    <col min="11779" max="11779" width="10.85546875" style="6" customWidth="1"/>
    <col min="11780" max="12026" width="10.7109375" style="6"/>
    <col min="12027" max="12027" width="64.5703125" style="6" customWidth="1"/>
    <col min="12028" max="12028" width="6.28515625" style="6" customWidth="1"/>
    <col min="12029" max="12029" width="3.5703125" style="6" customWidth="1"/>
    <col min="12030" max="12030" width="13.7109375" style="6" customWidth="1"/>
    <col min="12031" max="12031" width="3.5703125" style="6" customWidth="1"/>
    <col min="12032" max="12032" width="13.7109375" style="6" customWidth="1"/>
    <col min="12033" max="12033" width="3.5703125" style="6" customWidth="1"/>
    <col min="12034" max="12034" width="13.7109375" style="6" customWidth="1"/>
    <col min="12035" max="12035" width="10.85546875" style="6" customWidth="1"/>
    <col min="12036" max="12282" width="10.7109375" style="6"/>
    <col min="12283" max="12283" width="64.5703125" style="6" customWidth="1"/>
    <col min="12284" max="12284" width="6.28515625" style="6" customWidth="1"/>
    <col min="12285" max="12285" width="3.5703125" style="6" customWidth="1"/>
    <col min="12286" max="12286" width="13.7109375" style="6" customWidth="1"/>
    <col min="12287" max="12287" width="3.5703125" style="6" customWidth="1"/>
    <col min="12288" max="12288" width="13.7109375" style="6" customWidth="1"/>
    <col min="12289" max="12289" width="3.5703125" style="6" customWidth="1"/>
    <col min="12290" max="12290" width="13.7109375" style="6" customWidth="1"/>
    <col min="12291" max="12291" width="10.85546875" style="6" customWidth="1"/>
    <col min="12292" max="12538" width="10.7109375" style="6"/>
    <col min="12539" max="12539" width="64.5703125" style="6" customWidth="1"/>
    <col min="12540" max="12540" width="6.28515625" style="6" customWidth="1"/>
    <col min="12541" max="12541" width="3.5703125" style="6" customWidth="1"/>
    <col min="12542" max="12542" width="13.7109375" style="6" customWidth="1"/>
    <col min="12543" max="12543" width="3.5703125" style="6" customWidth="1"/>
    <col min="12544" max="12544" width="13.7109375" style="6" customWidth="1"/>
    <col min="12545" max="12545" width="3.5703125" style="6" customWidth="1"/>
    <col min="12546" max="12546" width="13.7109375" style="6" customWidth="1"/>
    <col min="12547" max="12547" width="10.85546875" style="6" customWidth="1"/>
    <col min="12548" max="12794" width="10.7109375" style="6"/>
    <col min="12795" max="12795" width="64.5703125" style="6" customWidth="1"/>
    <col min="12796" max="12796" width="6.28515625" style="6" customWidth="1"/>
    <col min="12797" max="12797" width="3.5703125" style="6" customWidth="1"/>
    <col min="12798" max="12798" width="13.7109375" style="6" customWidth="1"/>
    <col min="12799" max="12799" width="3.5703125" style="6" customWidth="1"/>
    <col min="12800" max="12800" width="13.7109375" style="6" customWidth="1"/>
    <col min="12801" max="12801" width="3.5703125" style="6" customWidth="1"/>
    <col min="12802" max="12802" width="13.7109375" style="6" customWidth="1"/>
    <col min="12803" max="12803" width="10.85546875" style="6" customWidth="1"/>
    <col min="12804" max="13050" width="10.7109375" style="6"/>
    <col min="13051" max="13051" width="64.5703125" style="6" customWidth="1"/>
    <col min="13052" max="13052" width="6.28515625" style="6" customWidth="1"/>
    <col min="13053" max="13053" width="3.5703125" style="6" customWidth="1"/>
    <col min="13054" max="13054" width="13.7109375" style="6" customWidth="1"/>
    <col min="13055" max="13055" width="3.5703125" style="6" customWidth="1"/>
    <col min="13056" max="13056" width="13.7109375" style="6" customWidth="1"/>
    <col min="13057" max="13057" width="3.5703125" style="6" customWidth="1"/>
    <col min="13058" max="13058" width="13.7109375" style="6" customWidth="1"/>
    <col min="13059" max="13059" width="10.85546875" style="6" customWidth="1"/>
    <col min="13060" max="13306" width="10.7109375" style="6"/>
    <col min="13307" max="13307" width="64.5703125" style="6" customWidth="1"/>
    <col min="13308" max="13308" width="6.28515625" style="6" customWidth="1"/>
    <col min="13309" max="13309" width="3.5703125" style="6" customWidth="1"/>
    <col min="13310" max="13310" width="13.7109375" style="6" customWidth="1"/>
    <col min="13311" max="13311" width="3.5703125" style="6" customWidth="1"/>
    <col min="13312" max="13312" width="13.7109375" style="6" customWidth="1"/>
    <col min="13313" max="13313" width="3.5703125" style="6" customWidth="1"/>
    <col min="13314" max="13314" width="13.7109375" style="6" customWidth="1"/>
    <col min="13315" max="13315" width="10.85546875" style="6" customWidth="1"/>
    <col min="13316" max="13562" width="10.7109375" style="6"/>
    <col min="13563" max="13563" width="64.5703125" style="6" customWidth="1"/>
    <col min="13564" max="13564" width="6.28515625" style="6" customWidth="1"/>
    <col min="13565" max="13565" width="3.5703125" style="6" customWidth="1"/>
    <col min="13566" max="13566" width="13.7109375" style="6" customWidth="1"/>
    <col min="13567" max="13567" width="3.5703125" style="6" customWidth="1"/>
    <col min="13568" max="13568" width="13.7109375" style="6" customWidth="1"/>
    <col min="13569" max="13569" width="3.5703125" style="6" customWidth="1"/>
    <col min="13570" max="13570" width="13.7109375" style="6" customWidth="1"/>
    <col min="13571" max="13571" width="10.85546875" style="6" customWidth="1"/>
    <col min="13572" max="13818" width="10.7109375" style="6"/>
    <col min="13819" max="13819" width="64.5703125" style="6" customWidth="1"/>
    <col min="13820" max="13820" width="6.28515625" style="6" customWidth="1"/>
    <col min="13821" max="13821" width="3.5703125" style="6" customWidth="1"/>
    <col min="13822" max="13822" width="13.7109375" style="6" customWidth="1"/>
    <col min="13823" max="13823" width="3.5703125" style="6" customWidth="1"/>
    <col min="13824" max="13824" width="13.7109375" style="6" customWidth="1"/>
    <col min="13825" max="13825" width="3.5703125" style="6" customWidth="1"/>
    <col min="13826" max="13826" width="13.7109375" style="6" customWidth="1"/>
    <col min="13827" max="13827" width="10.85546875" style="6" customWidth="1"/>
    <col min="13828" max="14074" width="10.7109375" style="6"/>
    <col min="14075" max="14075" width="64.5703125" style="6" customWidth="1"/>
    <col min="14076" max="14076" width="6.28515625" style="6" customWidth="1"/>
    <col min="14077" max="14077" width="3.5703125" style="6" customWidth="1"/>
    <col min="14078" max="14078" width="13.7109375" style="6" customWidth="1"/>
    <col min="14079" max="14079" width="3.5703125" style="6" customWidth="1"/>
    <col min="14080" max="14080" width="13.7109375" style="6" customWidth="1"/>
    <col min="14081" max="14081" width="3.5703125" style="6" customWidth="1"/>
    <col min="14082" max="14082" width="13.7109375" style="6" customWidth="1"/>
    <col min="14083" max="14083" width="10.85546875" style="6" customWidth="1"/>
    <col min="14084" max="14330" width="10.7109375" style="6"/>
    <col min="14331" max="14331" width="64.5703125" style="6" customWidth="1"/>
    <col min="14332" max="14332" width="6.28515625" style="6" customWidth="1"/>
    <col min="14333" max="14333" width="3.5703125" style="6" customWidth="1"/>
    <col min="14334" max="14334" width="13.7109375" style="6" customWidth="1"/>
    <col min="14335" max="14335" width="3.5703125" style="6" customWidth="1"/>
    <col min="14336" max="14336" width="13.7109375" style="6" customWidth="1"/>
    <col min="14337" max="14337" width="3.5703125" style="6" customWidth="1"/>
    <col min="14338" max="14338" width="13.7109375" style="6" customWidth="1"/>
    <col min="14339" max="14339" width="10.85546875" style="6" customWidth="1"/>
    <col min="14340" max="14586" width="10.7109375" style="6"/>
    <col min="14587" max="14587" width="64.5703125" style="6" customWidth="1"/>
    <col min="14588" max="14588" width="6.28515625" style="6" customWidth="1"/>
    <col min="14589" max="14589" width="3.5703125" style="6" customWidth="1"/>
    <col min="14590" max="14590" width="13.7109375" style="6" customWidth="1"/>
    <col min="14591" max="14591" width="3.5703125" style="6" customWidth="1"/>
    <col min="14592" max="14592" width="13.7109375" style="6" customWidth="1"/>
    <col min="14593" max="14593" width="3.5703125" style="6" customWidth="1"/>
    <col min="14594" max="14594" width="13.7109375" style="6" customWidth="1"/>
    <col min="14595" max="14595" width="10.85546875" style="6" customWidth="1"/>
    <col min="14596" max="14842" width="10.7109375" style="6"/>
    <col min="14843" max="14843" width="64.5703125" style="6" customWidth="1"/>
    <col min="14844" max="14844" width="6.28515625" style="6" customWidth="1"/>
    <col min="14845" max="14845" width="3.5703125" style="6" customWidth="1"/>
    <col min="14846" max="14846" width="13.7109375" style="6" customWidth="1"/>
    <col min="14847" max="14847" width="3.5703125" style="6" customWidth="1"/>
    <col min="14848" max="14848" width="13.7109375" style="6" customWidth="1"/>
    <col min="14849" max="14849" width="3.5703125" style="6" customWidth="1"/>
    <col min="14850" max="14850" width="13.7109375" style="6" customWidth="1"/>
    <col min="14851" max="14851" width="10.85546875" style="6" customWidth="1"/>
    <col min="14852" max="15098" width="10.7109375" style="6"/>
    <col min="15099" max="15099" width="64.5703125" style="6" customWidth="1"/>
    <col min="15100" max="15100" width="6.28515625" style="6" customWidth="1"/>
    <col min="15101" max="15101" width="3.5703125" style="6" customWidth="1"/>
    <col min="15102" max="15102" width="13.7109375" style="6" customWidth="1"/>
    <col min="15103" max="15103" width="3.5703125" style="6" customWidth="1"/>
    <col min="15104" max="15104" width="13.7109375" style="6" customWidth="1"/>
    <col min="15105" max="15105" width="3.5703125" style="6" customWidth="1"/>
    <col min="15106" max="15106" width="13.7109375" style="6" customWidth="1"/>
    <col min="15107" max="15107" width="10.85546875" style="6" customWidth="1"/>
    <col min="15108" max="15354" width="10.7109375" style="6"/>
    <col min="15355" max="15355" width="64.5703125" style="6" customWidth="1"/>
    <col min="15356" max="15356" width="6.28515625" style="6" customWidth="1"/>
    <col min="15357" max="15357" width="3.5703125" style="6" customWidth="1"/>
    <col min="15358" max="15358" width="13.7109375" style="6" customWidth="1"/>
    <col min="15359" max="15359" width="3.5703125" style="6" customWidth="1"/>
    <col min="15360" max="15360" width="13.7109375" style="6" customWidth="1"/>
    <col min="15361" max="15361" width="3.5703125" style="6" customWidth="1"/>
    <col min="15362" max="15362" width="13.7109375" style="6" customWidth="1"/>
    <col min="15363" max="15363" width="10.85546875" style="6" customWidth="1"/>
    <col min="15364" max="15610" width="10.7109375" style="6"/>
    <col min="15611" max="15611" width="64.5703125" style="6" customWidth="1"/>
    <col min="15612" max="15612" width="6.28515625" style="6" customWidth="1"/>
    <col min="15613" max="15613" width="3.5703125" style="6" customWidth="1"/>
    <col min="15614" max="15614" width="13.7109375" style="6" customWidth="1"/>
    <col min="15615" max="15615" width="3.5703125" style="6" customWidth="1"/>
    <col min="15616" max="15616" width="13.7109375" style="6" customWidth="1"/>
    <col min="15617" max="15617" width="3.5703125" style="6" customWidth="1"/>
    <col min="15618" max="15618" width="13.7109375" style="6" customWidth="1"/>
    <col min="15619" max="15619" width="10.85546875" style="6" customWidth="1"/>
    <col min="15620" max="15866" width="10.7109375" style="6"/>
    <col min="15867" max="15867" width="64.5703125" style="6" customWidth="1"/>
    <col min="15868" max="15868" width="6.28515625" style="6" customWidth="1"/>
    <col min="15869" max="15869" width="3.5703125" style="6" customWidth="1"/>
    <col min="15870" max="15870" width="13.7109375" style="6" customWidth="1"/>
    <col min="15871" max="15871" width="3.5703125" style="6" customWidth="1"/>
    <col min="15872" max="15872" width="13.7109375" style="6" customWidth="1"/>
    <col min="15873" max="15873" width="3.5703125" style="6" customWidth="1"/>
    <col min="15874" max="15874" width="13.7109375" style="6" customWidth="1"/>
    <col min="15875" max="15875" width="10.85546875" style="6" customWidth="1"/>
    <col min="15876" max="16122" width="10.7109375" style="6"/>
    <col min="16123" max="16123" width="64.5703125" style="6" customWidth="1"/>
    <col min="16124" max="16124" width="6.28515625" style="6" customWidth="1"/>
    <col min="16125" max="16125" width="3.5703125" style="6" customWidth="1"/>
    <col min="16126" max="16126" width="13.7109375" style="6" customWidth="1"/>
    <col min="16127" max="16127" width="3.5703125" style="6" customWidth="1"/>
    <col min="16128" max="16128" width="13.7109375" style="6" customWidth="1"/>
    <col min="16129" max="16129" width="3.5703125" style="6" customWidth="1"/>
    <col min="16130" max="16130" width="13.7109375" style="6" customWidth="1"/>
    <col min="16131" max="16131" width="10.85546875" style="6" customWidth="1"/>
    <col min="16132" max="16384" width="10.7109375" style="6"/>
  </cols>
  <sheetData>
    <row r="1" spans="1:7" s="3" customFormat="1" ht="17.25" customHeight="1">
      <c r="A1" s="1" t="s">
        <v>0</v>
      </c>
      <c r="B1" s="1"/>
      <c r="C1" s="1"/>
      <c r="D1" s="2"/>
    </row>
    <row r="2" spans="1:7" s="3" customFormat="1" ht="17.25" customHeight="1">
      <c r="A2" s="1" t="s">
        <v>1</v>
      </c>
      <c r="B2" s="1"/>
      <c r="C2" s="1"/>
      <c r="D2" s="2"/>
    </row>
    <row r="3" spans="1:7" s="3" customFormat="1" ht="17.25" customHeight="1">
      <c r="A3" s="2" t="s">
        <v>2</v>
      </c>
      <c r="B3" s="2"/>
      <c r="C3" s="2"/>
      <c r="D3" s="2"/>
    </row>
    <row r="4" spans="1:7" s="3" customFormat="1" ht="25.5" customHeight="1">
      <c r="A4" s="1" t="s">
        <v>3</v>
      </c>
      <c r="B4" s="1"/>
      <c r="C4" s="1"/>
      <c r="D4" s="2"/>
    </row>
    <row r="5" spans="1:7" s="3" customFormat="1" ht="16.5" customHeight="1">
      <c r="A5" s="2" t="s">
        <v>4</v>
      </c>
      <c r="B5" s="2"/>
      <c r="C5" s="2"/>
      <c r="D5" s="2"/>
    </row>
    <row r="6" spans="1:7" s="3" customFormat="1" ht="16.5" customHeight="1">
      <c r="A6" s="2" t="s">
        <v>5</v>
      </c>
      <c r="B6" s="2"/>
      <c r="C6" s="2"/>
      <c r="D6" s="2"/>
    </row>
    <row r="7" spans="1:7" ht="15" customHeight="1">
      <c r="A7" s="4"/>
      <c r="B7" s="4"/>
      <c r="C7" s="4"/>
      <c r="D7" s="5"/>
    </row>
    <row r="8" spans="1:7" ht="14.1" customHeight="1">
      <c r="A8" s="5"/>
      <c r="B8" s="7">
        <v>2019</v>
      </c>
      <c r="C8" s="8"/>
      <c r="D8" s="5"/>
    </row>
    <row r="9" spans="1:7" ht="12.75">
      <c r="A9" s="9" t="s">
        <v>6</v>
      </c>
      <c r="B9" s="5"/>
      <c r="C9" s="5"/>
      <c r="D9" s="5"/>
    </row>
    <row r="10" spans="1:7" ht="12.75">
      <c r="A10" s="10" t="s">
        <v>7</v>
      </c>
      <c r="B10" s="11">
        <f>SUM(B11:B14)</f>
        <v>1995094.2999999998</v>
      </c>
      <c r="C10" s="12"/>
      <c r="D10" s="5"/>
    </row>
    <row r="11" spans="1:7" ht="14.1" customHeight="1">
      <c r="A11" s="13" t="s">
        <v>8</v>
      </c>
      <c r="B11" s="14">
        <v>562434.80000000005</v>
      </c>
      <c r="C11" s="12"/>
      <c r="D11" s="5"/>
    </row>
    <row r="12" spans="1:7" ht="15" hidden="1" customHeight="1">
      <c r="A12" s="13" t="s">
        <v>9</v>
      </c>
      <c r="B12" s="14">
        <v>0</v>
      </c>
      <c r="C12" s="12"/>
      <c r="D12" s="5"/>
      <c r="G12" s="13"/>
    </row>
    <row r="13" spans="1:7" ht="14.1" customHeight="1">
      <c r="A13" s="13" t="s">
        <v>10</v>
      </c>
      <c r="B13" s="14">
        <v>48077.1</v>
      </c>
      <c r="C13" s="12"/>
      <c r="D13" s="5"/>
      <c r="G13" s="13"/>
    </row>
    <row r="14" spans="1:7" ht="14.1" customHeight="1">
      <c r="A14" s="13" t="s">
        <v>11</v>
      </c>
      <c r="B14" s="11">
        <v>1384582.4</v>
      </c>
      <c r="C14" s="12"/>
      <c r="D14" s="5"/>
      <c r="G14" s="13"/>
    </row>
    <row r="15" spans="1:7" ht="8.25" customHeight="1">
      <c r="A15" s="13"/>
      <c r="B15" s="14"/>
      <c r="C15" s="12"/>
      <c r="D15" s="5"/>
    </row>
    <row r="16" spans="1:7" ht="14.1" customHeight="1">
      <c r="A16" s="1" t="s">
        <v>12</v>
      </c>
      <c r="B16" s="11">
        <f>SUM(B17:B19)</f>
        <v>38950.199999999997</v>
      </c>
      <c r="C16" s="12"/>
      <c r="D16" s="5"/>
    </row>
    <row r="17" spans="1:7" ht="14.1" customHeight="1">
      <c r="A17" s="13" t="s">
        <v>13</v>
      </c>
      <c r="B17" s="14">
        <v>2687.8</v>
      </c>
      <c r="C17" s="12"/>
      <c r="D17" s="5"/>
      <c r="G17" s="13"/>
    </row>
    <row r="18" spans="1:7" ht="14.1" customHeight="1">
      <c r="A18" s="13" t="s">
        <v>14</v>
      </c>
      <c r="B18" s="14">
        <v>3948.3</v>
      </c>
      <c r="C18" s="12"/>
      <c r="D18" s="5"/>
    </row>
    <row r="19" spans="1:7" ht="14.1" customHeight="1">
      <c r="A19" s="13" t="s">
        <v>15</v>
      </c>
      <c r="B19" s="11">
        <v>32314.1</v>
      </c>
      <c r="C19" s="12"/>
      <c r="D19" s="5"/>
      <c r="G19" s="13"/>
    </row>
    <row r="20" spans="1:7" ht="8.25" customHeight="1">
      <c r="A20" s="13"/>
      <c r="B20" s="14"/>
      <c r="C20" s="12"/>
      <c r="D20" s="5"/>
    </row>
    <row r="21" spans="1:7" ht="14.1" customHeight="1">
      <c r="A21" s="1" t="s">
        <v>16</v>
      </c>
      <c r="B21" s="14"/>
      <c r="C21" s="12"/>
      <c r="D21" s="5"/>
    </row>
    <row r="22" spans="1:7" ht="14.1" customHeight="1">
      <c r="A22" s="13" t="s">
        <v>17</v>
      </c>
      <c r="B22" s="14">
        <v>39668.699999999997</v>
      </c>
      <c r="C22" s="12"/>
      <c r="D22" s="5"/>
      <c r="G22" s="13"/>
    </row>
    <row r="23" spans="1:7" ht="15.75" customHeight="1" thickBot="1">
      <c r="A23" s="10" t="s">
        <v>18</v>
      </c>
      <c r="B23" s="15">
        <f>B16+B10+B22</f>
        <v>2073713.1999999997</v>
      </c>
      <c r="C23" s="12"/>
      <c r="D23" s="5"/>
    </row>
    <row r="24" spans="1:7" ht="9" customHeight="1" thickTop="1">
      <c r="A24" s="10"/>
      <c r="B24" s="12"/>
      <c r="C24" s="12"/>
      <c r="D24" s="5"/>
    </row>
    <row r="25" spans="1:7" ht="14.1" customHeight="1">
      <c r="A25" s="9" t="s">
        <v>19</v>
      </c>
      <c r="B25" s="16"/>
      <c r="C25" s="16"/>
      <c r="D25" s="5"/>
    </row>
    <row r="26" spans="1:7" ht="14.1" customHeight="1">
      <c r="A26" s="10" t="s">
        <v>20</v>
      </c>
      <c r="B26" s="11">
        <f>SUM(B27:B32)</f>
        <v>1785766.1000000003</v>
      </c>
      <c r="C26" s="16"/>
      <c r="D26" s="5"/>
    </row>
    <row r="27" spans="1:7" ht="14.1" customHeight="1">
      <c r="A27" s="13" t="s">
        <v>21</v>
      </c>
      <c r="B27" s="14">
        <v>1490562.8</v>
      </c>
      <c r="C27" s="16"/>
      <c r="D27" s="5"/>
    </row>
    <row r="28" spans="1:7" ht="14.1" customHeight="1">
      <c r="A28" s="13" t="s">
        <v>22</v>
      </c>
      <c r="B28" s="14">
        <v>156.6</v>
      </c>
      <c r="C28" s="16"/>
      <c r="D28" s="5"/>
    </row>
    <row r="29" spans="1:7" ht="14.1" customHeight="1">
      <c r="A29" s="13" t="s">
        <v>23</v>
      </c>
      <c r="B29" s="14">
        <v>178354.1</v>
      </c>
      <c r="C29" s="16"/>
      <c r="D29" s="5"/>
    </row>
    <row r="30" spans="1:7" ht="12.75" hidden="1">
      <c r="A30" s="13" t="s">
        <v>24</v>
      </c>
      <c r="B30" s="14">
        <v>0</v>
      </c>
      <c r="C30" s="16"/>
      <c r="D30" s="5"/>
    </row>
    <row r="31" spans="1:7" ht="14.1" customHeight="1">
      <c r="A31" s="13" t="s">
        <v>25</v>
      </c>
      <c r="B31" s="14">
        <v>110649.5</v>
      </c>
      <c r="C31" s="12"/>
      <c r="D31" s="5"/>
    </row>
    <row r="32" spans="1:7" ht="15.75" customHeight="1">
      <c r="A32" s="13" t="s">
        <v>26</v>
      </c>
      <c r="B32" s="11">
        <v>6043.1</v>
      </c>
      <c r="C32" s="12"/>
      <c r="D32" s="5"/>
    </row>
    <row r="33" spans="1:4" ht="7.5" customHeight="1">
      <c r="A33" s="5"/>
      <c r="B33" s="14"/>
      <c r="C33" s="16"/>
      <c r="D33" s="5"/>
    </row>
    <row r="34" spans="1:4" ht="14.1" customHeight="1">
      <c r="A34" s="10" t="s">
        <v>27</v>
      </c>
      <c r="B34" s="11">
        <f>SUM(B35:B37)</f>
        <v>41701.700000000004</v>
      </c>
      <c r="C34" s="16"/>
      <c r="D34" s="5"/>
    </row>
    <row r="35" spans="1:4" ht="14.1" customHeight="1">
      <c r="A35" s="13" t="s">
        <v>28</v>
      </c>
      <c r="B35" s="14">
        <v>23368.799999999999</v>
      </c>
      <c r="C35" s="16"/>
      <c r="D35" s="5"/>
    </row>
    <row r="36" spans="1:4" ht="14.1" customHeight="1">
      <c r="A36" s="13" t="s">
        <v>29</v>
      </c>
      <c r="B36" s="14">
        <v>10853.5</v>
      </c>
      <c r="C36" s="16"/>
      <c r="D36" s="5"/>
    </row>
    <row r="37" spans="1:4" ht="14.1" customHeight="1">
      <c r="A37" s="13" t="s">
        <v>26</v>
      </c>
      <c r="B37" s="11">
        <v>7479.4</v>
      </c>
      <c r="C37" s="16"/>
      <c r="D37" s="5"/>
    </row>
    <row r="38" spans="1:4" ht="15" customHeight="1">
      <c r="A38" s="10" t="s">
        <v>30</v>
      </c>
      <c r="B38" s="11">
        <f>B34+B26</f>
        <v>1827467.8000000003</v>
      </c>
      <c r="C38" s="16"/>
      <c r="D38" s="5"/>
    </row>
    <row r="39" spans="1:4" ht="7.5" customHeight="1">
      <c r="A39" s="5"/>
      <c r="B39" s="16"/>
      <c r="C39" s="16"/>
      <c r="D39" s="5"/>
    </row>
    <row r="40" spans="1:4" ht="14.25" customHeight="1">
      <c r="A40" s="10" t="s">
        <v>31</v>
      </c>
      <c r="B40" s="17">
        <v>0.1</v>
      </c>
      <c r="C40" s="16"/>
      <c r="D40" s="5"/>
    </row>
    <row r="41" spans="1:4" ht="7.5" customHeight="1">
      <c r="A41" s="5"/>
      <c r="B41" s="16"/>
      <c r="C41" s="16"/>
      <c r="D41" s="5"/>
    </row>
    <row r="42" spans="1:4" ht="15" customHeight="1">
      <c r="A42" s="1" t="s">
        <v>32</v>
      </c>
      <c r="B42" s="11">
        <f>SUM(B43:B44)</f>
        <v>246245.3</v>
      </c>
      <c r="C42" s="16"/>
      <c r="D42" s="5"/>
    </row>
    <row r="43" spans="1:4" ht="14.1" customHeight="1">
      <c r="A43" s="13" t="s">
        <v>33</v>
      </c>
      <c r="B43" s="14">
        <v>114131.2</v>
      </c>
      <c r="C43" s="16"/>
      <c r="D43" s="5"/>
    </row>
    <row r="44" spans="1:4" ht="14.1" customHeight="1">
      <c r="A44" s="13" t="s">
        <v>34</v>
      </c>
      <c r="B44" s="14">
        <v>132114.1</v>
      </c>
      <c r="C44" s="16"/>
      <c r="D44" s="5"/>
    </row>
    <row r="45" spans="1:4" ht="15" customHeight="1" thickBot="1">
      <c r="A45" s="10" t="s">
        <v>35</v>
      </c>
      <c r="B45" s="15">
        <f>+B42+B38+B40</f>
        <v>2073713.2000000004</v>
      </c>
      <c r="C45" s="16"/>
      <c r="D45" s="5"/>
    </row>
    <row r="46" spans="1:4" ht="6" customHeight="1" thickTop="1">
      <c r="A46" s="5"/>
      <c r="B46" s="16"/>
      <c r="C46" s="16"/>
      <c r="D46" s="5"/>
    </row>
    <row r="47" spans="1:4" ht="5.25" customHeight="1">
      <c r="A47" s="5"/>
      <c r="B47" s="18"/>
      <c r="C47" s="16"/>
      <c r="D47" s="5"/>
    </row>
    <row r="48" spans="1:4" ht="13.5" thickBot="1">
      <c r="A48" s="5"/>
      <c r="B48" s="5"/>
      <c r="C48" s="5"/>
      <c r="D48" s="5"/>
    </row>
    <row r="49" spans="1:4" ht="13.5" thickTop="1">
      <c r="A49" s="19"/>
      <c r="B49" s="19"/>
      <c r="C49" s="19"/>
      <c r="D49" s="5"/>
    </row>
    <row r="50" spans="1:4" ht="12.75">
      <c r="A50" s="20"/>
      <c r="B50" s="20"/>
      <c r="C50" s="20"/>
    </row>
    <row r="51" spans="1:4" ht="12.75">
      <c r="B51" s="21"/>
      <c r="C51" s="22"/>
    </row>
    <row r="52" spans="1:4" ht="12.75">
      <c r="B52" s="22"/>
      <c r="C52" s="22"/>
    </row>
    <row r="53" spans="1:4" ht="12.75">
      <c r="B53" s="22"/>
      <c r="C53" s="22"/>
    </row>
    <row r="54" spans="1:4" ht="12.75">
      <c r="B54" s="22"/>
      <c r="C54" s="22"/>
    </row>
    <row r="55" spans="1:4" ht="15.75" customHeight="1">
      <c r="B55" s="23">
        <f>B45-B23</f>
        <v>0</v>
      </c>
      <c r="C55" s="23"/>
    </row>
    <row r="56" spans="1:4" s="24" customFormat="1" ht="12.75">
      <c r="A56" s="6"/>
      <c r="B56" s="22"/>
      <c r="C56" s="22"/>
    </row>
    <row r="57" spans="1:4" s="24" customFormat="1" ht="12.75">
      <c r="A57" s="6"/>
      <c r="B57" s="22"/>
      <c r="C57" s="22"/>
    </row>
    <row r="58" spans="1:4" s="24" customFormat="1" ht="12.75">
      <c r="A58" s="6"/>
      <c r="B58" s="22"/>
      <c r="C58" s="22"/>
    </row>
    <row r="59" spans="1:4" s="24" customFormat="1" ht="12.75">
      <c r="A59" s="6"/>
      <c r="B59" s="22"/>
      <c r="C59" s="22"/>
    </row>
    <row r="60" spans="1:4" s="24" customFormat="1" ht="12.75">
      <c r="A60" s="6"/>
      <c r="B60" s="22"/>
      <c r="C60" s="22"/>
    </row>
    <row r="61" spans="1:4" s="24" customFormat="1" ht="12.75">
      <c r="A61" s="6"/>
      <c r="B61" s="22"/>
      <c r="C61" s="22"/>
    </row>
    <row r="62" spans="1:4" s="24" customFormat="1" ht="15" customHeight="1">
      <c r="A62" s="6"/>
      <c r="B62" s="22"/>
      <c r="C62" s="22"/>
    </row>
    <row r="63" spans="1:4" ht="14.1" customHeight="1">
      <c r="B63" s="22"/>
      <c r="C63" s="22"/>
    </row>
    <row r="64" spans="1:4" s="25" customFormat="1" ht="14.1" customHeight="1">
      <c r="A64" s="6"/>
      <c r="B64" s="22"/>
      <c r="C64" s="22"/>
    </row>
    <row r="65" spans="1:4" ht="14.1" customHeight="1">
      <c r="B65" s="22"/>
      <c r="C65" s="22"/>
    </row>
    <row r="66" spans="1:4" s="20" customFormat="1" ht="12.75">
      <c r="A66" s="6"/>
      <c r="B66" s="22"/>
      <c r="C66" s="22"/>
    </row>
    <row r="67" spans="1:4" ht="13.5" customHeight="1">
      <c r="B67" s="22"/>
      <c r="C67" s="22"/>
      <c r="D67" s="20"/>
    </row>
    <row r="68" spans="1:4" ht="13.5" customHeight="1">
      <c r="B68" s="22"/>
      <c r="C68" s="22"/>
    </row>
    <row r="69" spans="1:4" ht="14.1" customHeight="1">
      <c r="B69" s="22"/>
      <c r="C69" s="22"/>
    </row>
    <row r="70" spans="1:4" ht="14.1" customHeight="1">
      <c r="B70" s="22"/>
      <c r="C70" s="22"/>
    </row>
    <row r="71" spans="1:4" ht="14.1" customHeight="1">
      <c r="B71" s="22"/>
      <c r="C71" s="22"/>
    </row>
    <row r="72" spans="1:4" ht="14.1" customHeight="1">
      <c r="B72" s="22"/>
      <c r="C72" s="22"/>
    </row>
  </sheetData>
  <pageMargins left="0.69" right="0" top="0.43307086614173229" bottom="0.31496062992125984" header="0.35433070866141736" footer="0.15748031496062992"/>
  <pageSetup firstPageNumber="2" orientation="portrait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zoomScale="98" zoomScaleNormal="98" zoomScaleSheetLayoutView="100" workbookViewId="0">
      <selection activeCell="G28" sqref="G28"/>
    </sheetView>
  </sheetViews>
  <sheetFormatPr defaultColWidth="10.7109375" defaultRowHeight="14.25" customHeight="1"/>
  <cols>
    <col min="1" max="1" width="55" style="6" customWidth="1"/>
    <col min="2" max="2" width="14.42578125" style="6" customWidth="1"/>
    <col min="3" max="3" width="4.140625" style="6" customWidth="1"/>
    <col min="4" max="4" width="19.5703125" style="6" customWidth="1"/>
    <col min="5" max="5" width="5.140625" style="6" customWidth="1"/>
    <col min="6" max="253" width="10.7109375" style="6"/>
    <col min="254" max="254" width="57.42578125" style="6" customWidth="1"/>
    <col min="255" max="255" width="5.5703125" style="6" customWidth="1"/>
    <col min="256" max="256" width="14.42578125" style="6" customWidth="1"/>
    <col min="257" max="257" width="4.140625" style="6" customWidth="1"/>
    <col min="258" max="258" width="14.42578125" style="6" customWidth="1"/>
    <col min="259" max="259" width="13.5703125" style="6" customWidth="1"/>
    <col min="260" max="260" width="19.5703125" style="6" customWidth="1"/>
    <col min="261" max="261" width="5.140625" style="6" customWidth="1"/>
    <col min="262" max="509" width="10.7109375" style="6"/>
    <col min="510" max="510" width="57.42578125" style="6" customWidth="1"/>
    <col min="511" max="511" width="5.5703125" style="6" customWidth="1"/>
    <col min="512" max="512" width="14.42578125" style="6" customWidth="1"/>
    <col min="513" max="513" width="4.140625" style="6" customWidth="1"/>
    <col min="514" max="514" width="14.42578125" style="6" customWidth="1"/>
    <col min="515" max="515" width="13.5703125" style="6" customWidth="1"/>
    <col min="516" max="516" width="19.5703125" style="6" customWidth="1"/>
    <col min="517" max="517" width="5.140625" style="6" customWidth="1"/>
    <col min="518" max="765" width="10.7109375" style="6"/>
    <col min="766" max="766" width="57.42578125" style="6" customWidth="1"/>
    <col min="767" max="767" width="5.5703125" style="6" customWidth="1"/>
    <col min="768" max="768" width="14.42578125" style="6" customWidth="1"/>
    <col min="769" max="769" width="4.140625" style="6" customWidth="1"/>
    <col min="770" max="770" width="14.42578125" style="6" customWidth="1"/>
    <col min="771" max="771" width="13.5703125" style="6" customWidth="1"/>
    <col min="772" max="772" width="19.5703125" style="6" customWidth="1"/>
    <col min="773" max="773" width="5.140625" style="6" customWidth="1"/>
    <col min="774" max="1021" width="10.7109375" style="6"/>
    <col min="1022" max="1022" width="57.42578125" style="6" customWidth="1"/>
    <col min="1023" max="1023" width="5.5703125" style="6" customWidth="1"/>
    <col min="1024" max="1024" width="14.42578125" style="6" customWidth="1"/>
    <col min="1025" max="1025" width="4.140625" style="6" customWidth="1"/>
    <col min="1026" max="1026" width="14.42578125" style="6" customWidth="1"/>
    <col min="1027" max="1027" width="13.5703125" style="6" customWidth="1"/>
    <col min="1028" max="1028" width="19.5703125" style="6" customWidth="1"/>
    <col min="1029" max="1029" width="5.140625" style="6" customWidth="1"/>
    <col min="1030" max="1277" width="10.7109375" style="6"/>
    <col min="1278" max="1278" width="57.42578125" style="6" customWidth="1"/>
    <col min="1279" max="1279" width="5.5703125" style="6" customWidth="1"/>
    <col min="1280" max="1280" width="14.42578125" style="6" customWidth="1"/>
    <col min="1281" max="1281" width="4.140625" style="6" customWidth="1"/>
    <col min="1282" max="1282" width="14.42578125" style="6" customWidth="1"/>
    <col min="1283" max="1283" width="13.5703125" style="6" customWidth="1"/>
    <col min="1284" max="1284" width="19.5703125" style="6" customWidth="1"/>
    <col min="1285" max="1285" width="5.140625" style="6" customWidth="1"/>
    <col min="1286" max="1533" width="10.7109375" style="6"/>
    <col min="1534" max="1534" width="57.42578125" style="6" customWidth="1"/>
    <col min="1535" max="1535" width="5.5703125" style="6" customWidth="1"/>
    <col min="1536" max="1536" width="14.42578125" style="6" customWidth="1"/>
    <col min="1537" max="1537" width="4.140625" style="6" customWidth="1"/>
    <col min="1538" max="1538" width="14.42578125" style="6" customWidth="1"/>
    <col min="1539" max="1539" width="13.5703125" style="6" customWidth="1"/>
    <col min="1540" max="1540" width="19.5703125" style="6" customWidth="1"/>
    <col min="1541" max="1541" width="5.140625" style="6" customWidth="1"/>
    <col min="1542" max="1789" width="10.7109375" style="6"/>
    <col min="1790" max="1790" width="57.42578125" style="6" customWidth="1"/>
    <col min="1791" max="1791" width="5.5703125" style="6" customWidth="1"/>
    <col min="1792" max="1792" width="14.42578125" style="6" customWidth="1"/>
    <col min="1793" max="1793" width="4.140625" style="6" customWidth="1"/>
    <col min="1794" max="1794" width="14.42578125" style="6" customWidth="1"/>
    <col min="1795" max="1795" width="13.5703125" style="6" customWidth="1"/>
    <col min="1796" max="1796" width="19.5703125" style="6" customWidth="1"/>
    <col min="1797" max="1797" width="5.140625" style="6" customWidth="1"/>
    <col min="1798" max="2045" width="10.7109375" style="6"/>
    <col min="2046" max="2046" width="57.42578125" style="6" customWidth="1"/>
    <col min="2047" max="2047" width="5.5703125" style="6" customWidth="1"/>
    <col min="2048" max="2048" width="14.42578125" style="6" customWidth="1"/>
    <col min="2049" max="2049" width="4.140625" style="6" customWidth="1"/>
    <col min="2050" max="2050" width="14.42578125" style="6" customWidth="1"/>
    <col min="2051" max="2051" width="13.5703125" style="6" customWidth="1"/>
    <col min="2052" max="2052" width="19.5703125" style="6" customWidth="1"/>
    <col min="2053" max="2053" width="5.140625" style="6" customWidth="1"/>
    <col min="2054" max="2301" width="10.7109375" style="6"/>
    <col min="2302" max="2302" width="57.42578125" style="6" customWidth="1"/>
    <col min="2303" max="2303" width="5.5703125" style="6" customWidth="1"/>
    <col min="2304" max="2304" width="14.42578125" style="6" customWidth="1"/>
    <col min="2305" max="2305" width="4.140625" style="6" customWidth="1"/>
    <col min="2306" max="2306" width="14.42578125" style="6" customWidth="1"/>
    <col min="2307" max="2307" width="13.5703125" style="6" customWidth="1"/>
    <col min="2308" max="2308" width="19.5703125" style="6" customWidth="1"/>
    <col min="2309" max="2309" width="5.140625" style="6" customWidth="1"/>
    <col min="2310" max="2557" width="10.7109375" style="6"/>
    <col min="2558" max="2558" width="57.42578125" style="6" customWidth="1"/>
    <col min="2559" max="2559" width="5.5703125" style="6" customWidth="1"/>
    <col min="2560" max="2560" width="14.42578125" style="6" customWidth="1"/>
    <col min="2561" max="2561" width="4.140625" style="6" customWidth="1"/>
    <col min="2562" max="2562" width="14.42578125" style="6" customWidth="1"/>
    <col min="2563" max="2563" width="13.5703125" style="6" customWidth="1"/>
    <col min="2564" max="2564" width="19.5703125" style="6" customWidth="1"/>
    <col min="2565" max="2565" width="5.140625" style="6" customWidth="1"/>
    <col min="2566" max="2813" width="10.7109375" style="6"/>
    <col min="2814" max="2814" width="57.42578125" style="6" customWidth="1"/>
    <col min="2815" max="2815" width="5.5703125" style="6" customWidth="1"/>
    <col min="2816" max="2816" width="14.42578125" style="6" customWidth="1"/>
    <col min="2817" max="2817" width="4.140625" style="6" customWidth="1"/>
    <col min="2818" max="2818" width="14.42578125" style="6" customWidth="1"/>
    <col min="2819" max="2819" width="13.5703125" style="6" customWidth="1"/>
    <col min="2820" max="2820" width="19.5703125" style="6" customWidth="1"/>
    <col min="2821" max="2821" width="5.140625" style="6" customWidth="1"/>
    <col min="2822" max="3069" width="10.7109375" style="6"/>
    <col min="3070" max="3070" width="57.42578125" style="6" customWidth="1"/>
    <col min="3071" max="3071" width="5.5703125" style="6" customWidth="1"/>
    <col min="3072" max="3072" width="14.42578125" style="6" customWidth="1"/>
    <col min="3073" max="3073" width="4.140625" style="6" customWidth="1"/>
    <col min="3074" max="3074" width="14.42578125" style="6" customWidth="1"/>
    <col min="3075" max="3075" width="13.5703125" style="6" customWidth="1"/>
    <col min="3076" max="3076" width="19.5703125" style="6" customWidth="1"/>
    <col min="3077" max="3077" width="5.140625" style="6" customWidth="1"/>
    <col min="3078" max="3325" width="10.7109375" style="6"/>
    <col min="3326" max="3326" width="57.42578125" style="6" customWidth="1"/>
    <col min="3327" max="3327" width="5.5703125" style="6" customWidth="1"/>
    <col min="3328" max="3328" width="14.42578125" style="6" customWidth="1"/>
    <col min="3329" max="3329" width="4.140625" style="6" customWidth="1"/>
    <col min="3330" max="3330" width="14.42578125" style="6" customWidth="1"/>
    <col min="3331" max="3331" width="13.5703125" style="6" customWidth="1"/>
    <col min="3332" max="3332" width="19.5703125" style="6" customWidth="1"/>
    <col min="3333" max="3333" width="5.140625" style="6" customWidth="1"/>
    <col min="3334" max="3581" width="10.7109375" style="6"/>
    <col min="3582" max="3582" width="57.42578125" style="6" customWidth="1"/>
    <col min="3583" max="3583" width="5.5703125" style="6" customWidth="1"/>
    <col min="3584" max="3584" width="14.42578125" style="6" customWidth="1"/>
    <col min="3585" max="3585" width="4.140625" style="6" customWidth="1"/>
    <col min="3586" max="3586" width="14.42578125" style="6" customWidth="1"/>
    <col min="3587" max="3587" width="13.5703125" style="6" customWidth="1"/>
    <col min="3588" max="3588" width="19.5703125" style="6" customWidth="1"/>
    <col min="3589" max="3589" width="5.140625" style="6" customWidth="1"/>
    <col min="3590" max="3837" width="10.7109375" style="6"/>
    <col min="3838" max="3838" width="57.42578125" style="6" customWidth="1"/>
    <col min="3839" max="3839" width="5.5703125" style="6" customWidth="1"/>
    <col min="3840" max="3840" width="14.42578125" style="6" customWidth="1"/>
    <col min="3841" max="3841" width="4.140625" style="6" customWidth="1"/>
    <col min="3842" max="3842" width="14.42578125" style="6" customWidth="1"/>
    <col min="3843" max="3843" width="13.5703125" style="6" customWidth="1"/>
    <col min="3844" max="3844" width="19.5703125" style="6" customWidth="1"/>
    <col min="3845" max="3845" width="5.140625" style="6" customWidth="1"/>
    <col min="3846" max="4093" width="10.7109375" style="6"/>
    <col min="4094" max="4094" width="57.42578125" style="6" customWidth="1"/>
    <col min="4095" max="4095" width="5.5703125" style="6" customWidth="1"/>
    <col min="4096" max="4096" width="14.42578125" style="6" customWidth="1"/>
    <col min="4097" max="4097" width="4.140625" style="6" customWidth="1"/>
    <col min="4098" max="4098" width="14.42578125" style="6" customWidth="1"/>
    <col min="4099" max="4099" width="13.5703125" style="6" customWidth="1"/>
    <col min="4100" max="4100" width="19.5703125" style="6" customWidth="1"/>
    <col min="4101" max="4101" width="5.140625" style="6" customWidth="1"/>
    <col min="4102" max="4349" width="10.7109375" style="6"/>
    <col min="4350" max="4350" width="57.42578125" style="6" customWidth="1"/>
    <col min="4351" max="4351" width="5.5703125" style="6" customWidth="1"/>
    <col min="4352" max="4352" width="14.42578125" style="6" customWidth="1"/>
    <col min="4353" max="4353" width="4.140625" style="6" customWidth="1"/>
    <col min="4354" max="4354" width="14.42578125" style="6" customWidth="1"/>
    <col min="4355" max="4355" width="13.5703125" style="6" customWidth="1"/>
    <col min="4356" max="4356" width="19.5703125" style="6" customWidth="1"/>
    <col min="4357" max="4357" width="5.140625" style="6" customWidth="1"/>
    <col min="4358" max="4605" width="10.7109375" style="6"/>
    <col min="4606" max="4606" width="57.42578125" style="6" customWidth="1"/>
    <col min="4607" max="4607" width="5.5703125" style="6" customWidth="1"/>
    <col min="4608" max="4608" width="14.42578125" style="6" customWidth="1"/>
    <col min="4609" max="4609" width="4.140625" style="6" customWidth="1"/>
    <col min="4610" max="4610" width="14.42578125" style="6" customWidth="1"/>
    <col min="4611" max="4611" width="13.5703125" style="6" customWidth="1"/>
    <col min="4612" max="4612" width="19.5703125" style="6" customWidth="1"/>
    <col min="4613" max="4613" width="5.140625" style="6" customWidth="1"/>
    <col min="4614" max="4861" width="10.7109375" style="6"/>
    <col min="4862" max="4862" width="57.42578125" style="6" customWidth="1"/>
    <col min="4863" max="4863" width="5.5703125" style="6" customWidth="1"/>
    <col min="4864" max="4864" width="14.42578125" style="6" customWidth="1"/>
    <col min="4865" max="4865" width="4.140625" style="6" customWidth="1"/>
    <col min="4866" max="4866" width="14.42578125" style="6" customWidth="1"/>
    <col min="4867" max="4867" width="13.5703125" style="6" customWidth="1"/>
    <col min="4868" max="4868" width="19.5703125" style="6" customWidth="1"/>
    <col min="4869" max="4869" width="5.140625" style="6" customWidth="1"/>
    <col min="4870" max="5117" width="10.7109375" style="6"/>
    <col min="5118" max="5118" width="57.42578125" style="6" customWidth="1"/>
    <col min="5119" max="5119" width="5.5703125" style="6" customWidth="1"/>
    <col min="5120" max="5120" width="14.42578125" style="6" customWidth="1"/>
    <col min="5121" max="5121" width="4.140625" style="6" customWidth="1"/>
    <col min="5122" max="5122" width="14.42578125" style="6" customWidth="1"/>
    <col min="5123" max="5123" width="13.5703125" style="6" customWidth="1"/>
    <col min="5124" max="5124" width="19.5703125" style="6" customWidth="1"/>
    <col min="5125" max="5125" width="5.140625" style="6" customWidth="1"/>
    <col min="5126" max="5373" width="10.7109375" style="6"/>
    <col min="5374" max="5374" width="57.42578125" style="6" customWidth="1"/>
    <col min="5375" max="5375" width="5.5703125" style="6" customWidth="1"/>
    <col min="5376" max="5376" width="14.42578125" style="6" customWidth="1"/>
    <col min="5377" max="5377" width="4.140625" style="6" customWidth="1"/>
    <col min="5378" max="5378" width="14.42578125" style="6" customWidth="1"/>
    <col min="5379" max="5379" width="13.5703125" style="6" customWidth="1"/>
    <col min="5380" max="5380" width="19.5703125" style="6" customWidth="1"/>
    <col min="5381" max="5381" width="5.140625" style="6" customWidth="1"/>
    <col min="5382" max="5629" width="10.7109375" style="6"/>
    <col min="5630" max="5630" width="57.42578125" style="6" customWidth="1"/>
    <col min="5631" max="5631" width="5.5703125" style="6" customWidth="1"/>
    <col min="5632" max="5632" width="14.42578125" style="6" customWidth="1"/>
    <col min="5633" max="5633" width="4.140625" style="6" customWidth="1"/>
    <col min="5634" max="5634" width="14.42578125" style="6" customWidth="1"/>
    <col min="5635" max="5635" width="13.5703125" style="6" customWidth="1"/>
    <col min="5636" max="5636" width="19.5703125" style="6" customWidth="1"/>
    <col min="5637" max="5637" width="5.140625" style="6" customWidth="1"/>
    <col min="5638" max="5885" width="10.7109375" style="6"/>
    <col min="5886" max="5886" width="57.42578125" style="6" customWidth="1"/>
    <col min="5887" max="5887" width="5.5703125" style="6" customWidth="1"/>
    <col min="5888" max="5888" width="14.42578125" style="6" customWidth="1"/>
    <col min="5889" max="5889" width="4.140625" style="6" customWidth="1"/>
    <col min="5890" max="5890" width="14.42578125" style="6" customWidth="1"/>
    <col min="5891" max="5891" width="13.5703125" style="6" customWidth="1"/>
    <col min="5892" max="5892" width="19.5703125" style="6" customWidth="1"/>
    <col min="5893" max="5893" width="5.140625" style="6" customWidth="1"/>
    <col min="5894" max="6141" width="10.7109375" style="6"/>
    <col min="6142" max="6142" width="57.42578125" style="6" customWidth="1"/>
    <col min="6143" max="6143" width="5.5703125" style="6" customWidth="1"/>
    <col min="6144" max="6144" width="14.42578125" style="6" customWidth="1"/>
    <col min="6145" max="6145" width="4.140625" style="6" customWidth="1"/>
    <col min="6146" max="6146" width="14.42578125" style="6" customWidth="1"/>
    <col min="6147" max="6147" width="13.5703125" style="6" customWidth="1"/>
    <col min="6148" max="6148" width="19.5703125" style="6" customWidth="1"/>
    <col min="6149" max="6149" width="5.140625" style="6" customWidth="1"/>
    <col min="6150" max="6397" width="10.7109375" style="6"/>
    <col min="6398" max="6398" width="57.42578125" style="6" customWidth="1"/>
    <col min="6399" max="6399" width="5.5703125" style="6" customWidth="1"/>
    <col min="6400" max="6400" width="14.42578125" style="6" customWidth="1"/>
    <col min="6401" max="6401" width="4.140625" style="6" customWidth="1"/>
    <col min="6402" max="6402" width="14.42578125" style="6" customWidth="1"/>
    <col min="6403" max="6403" width="13.5703125" style="6" customWidth="1"/>
    <col min="6404" max="6404" width="19.5703125" style="6" customWidth="1"/>
    <col min="6405" max="6405" width="5.140625" style="6" customWidth="1"/>
    <col min="6406" max="6653" width="10.7109375" style="6"/>
    <col min="6654" max="6654" width="57.42578125" style="6" customWidth="1"/>
    <col min="6655" max="6655" width="5.5703125" style="6" customWidth="1"/>
    <col min="6656" max="6656" width="14.42578125" style="6" customWidth="1"/>
    <col min="6657" max="6657" width="4.140625" style="6" customWidth="1"/>
    <col min="6658" max="6658" width="14.42578125" style="6" customWidth="1"/>
    <col min="6659" max="6659" width="13.5703125" style="6" customWidth="1"/>
    <col min="6660" max="6660" width="19.5703125" style="6" customWidth="1"/>
    <col min="6661" max="6661" width="5.140625" style="6" customWidth="1"/>
    <col min="6662" max="6909" width="10.7109375" style="6"/>
    <col min="6910" max="6910" width="57.42578125" style="6" customWidth="1"/>
    <col min="6911" max="6911" width="5.5703125" style="6" customWidth="1"/>
    <col min="6912" max="6912" width="14.42578125" style="6" customWidth="1"/>
    <col min="6913" max="6913" width="4.140625" style="6" customWidth="1"/>
    <col min="6914" max="6914" width="14.42578125" style="6" customWidth="1"/>
    <col min="6915" max="6915" width="13.5703125" style="6" customWidth="1"/>
    <col min="6916" max="6916" width="19.5703125" style="6" customWidth="1"/>
    <col min="6917" max="6917" width="5.140625" style="6" customWidth="1"/>
    <col min="6918" max="7165" width="10.7109375" style="6"/>
    <col min="7166" max="7166" width="57.42578125" style="6" customWidth="1"/>
    <col min="7167" max="7167" width="5.5703125" style="6" customWidth="1"/>
    <col min="7168" max="7168" width="14.42578125" style="6" customWidth="1"/>
    <col min="7169" max="7169" width="4.140625" style="6" customWidth="1"/>
    <col min="7170" max="7170" width="14.42578125" style="6" customWidth="1"/>
    <col min="7171" max="7171" width="13.5703125" style="6" customWidth="1"/>
    <col min="7172" max="7172" width="19.5703125" style="6" customWidth="1"/>
    <col min="7173" max="7173" width="5.140625" style="6" customWidth="1"/>
    <col min="7174" max="7421" width="10.7109375" style="6"/>
    <col min="7422" max="7422" width="57.42578125" style="6" customWidth="1"/>
    <col min="7423" max="7423" width="5.5703125" style="6" customWidth="1"/>
    <col min="7424" max="7424" width="14.42578125" style="6" customWidth="1"/>
    <col min="7425" max="7425" width="4.140625" style="6" customWidth="1"/>
    <col min="7426" max="7426" width="14.42578125" style="6" customWidth="1"/>
    <col min="7427" max="7427" width="13.5703125" style="6" customWidth="1"/>
    <col min="7428" max="7428" width="19.5703125" style="6" customWidth="1"/>
    <col min="7429" max="7429" width="5.140625" style="6" customWidth="1"/>
    <col min="7430" max="7677" width="10.7109375" style="6"/>
    <col min="7678" max="7678" width="57.42578125" style="6" customWidth="1"/>
    <col min="7679" max="7679" width="5.5703125" style="6" customWidth="1"/>
    <col min="7680" max="7680" width="14.42578125" style="6" customWidth="1"/>
    <col min="7681" max="7681" width="4.140625" style="6" customWidth="1"/>
    <col min="7682" max="7682" width="14.42578125" style="6" customWidth="1"/>
    <col min="7683" max="7683" width="13.5703125" style="6" customWidth="1"/>
    <col min="7684" max="7684" width="19.5703125" style="6" customWidth="1"/>
    <col min="7685" max="7685" width="5.140625" style="6" customWidth="1"/>
    <col min="7686" max="7933" width="10.7109375" style="6"/>
    <col min="7934" max="7934" width="57.42578125" style="6" customWidth="1"/>
    <col min="7935" max="7935" width="5.5703125" style="6" customWidth="1"/>
    <col min="7936" max="7936" width="14.42578125" style="6" customWidth="1"/>
    <col min="7937" max="7937" width="4.140625" style="6" customWidth="1"/>
    <col min="7938" max="7938" width="14.42578125" style="6" customWidth="1"/>
    <col min="7939" max="7939" width="13.5703125" style="6" customWidth="1"/>
    <col min="7940" max="7940" width="19.5703125" style="6" customWidth="1"/>
    <col min="7941" max="7941" width="5.140625" style="6" customWidth="1"/>
    <col min="7942" max="8189" width="10.7109375" style="6"/>
    <col min="8190" max="8190" width="57.42578125" style="6" customWidth="1"/>
    <col min="8191" max="8191" width="5.5703125" style="6" customWidth="1"/>
    <col min="8192" max="8192" width="14.42578125" style="6" customWidth="1"/>
    <col min="8193" max="8193" width="4.140625" style="6" customWidth="1"/>
    <col min="8194" max="8194" width="14.42578125" style="6" customWidth="1"/>
    <col min="8195" max="8195" width="13.5703125" style="6" customWidth="1"/>
    <col min="8196" max="8196" width="19.5703125" style="6" customWidth="1"/>
    <col min="8197" max="8197" width="5.140625" style="6" customWidth="1"/>
    <col min="8198" max="8445" width="10.7109375" style="6"/>
    <col min="8446" max="8446" width="57.42578125" style="6" customWidth="1"/>
    <col min="8447" max="8447" width="5.5703125" style="6" customWidth="1"/>
    <col min="8448" max="8448" width="14.42578125" style="6" customWidth="1"/>
    <col min="8449" max="8449" width="4.140625" style="6" customWidth="1"/>
    <col min="8450" max="8450" width="14.42578125" style="6" customWidth="1"/>
    <col min="8451" max="8451" width="13.5703125" style="6" customWidth="1"/>
    <col min="8452" max="8452" width="19.5703125" style="6" customWidth="1"/>
    <col min="8453" max="8453" width="5.140625" style="6" customWidth="1"/>
    <col min="8454" max="8701" width="10.7109375" style="6"/>
    <col min="8702" max="8702" width="57.42578125" style="6" customWidth="1"/>
    <col min="8703" max="8703" width="5.5703125" style="6" customWidth="1"/>
    <col min="8704" max="8704" width="14.42578125" style="6" customWidth="1"/>
    <col min="8705" max="8705" width="4.140625" style="6" customWidth="1"/>
    <col min="8706" max="8706" width="14.42578125" style="6" customWidth="1"/>
    <col min="8707" max="8707" width="13.5703125" style="6" customWidth="1"/>
    <col min="8708" max="8708" width="19.5703125" style="6" customWidth="1"/>
    <col min="8709" max="8709" width="5.140625" style="6" customWidth="1"/>
    <col min="8710" max="8957" width="10.7109375" style="6"/>
    <col min="8958" max="8958" width="57.42578125" style="6" customWidth="1"/>
    <col min="8959" max="8959" width="5.5703125" style="6" customWidth="1"/>
    <col min="8960" max="8960" width="14.42578125" style="6" customWidth="1"/>
    <col min="8961" max="8961" width="4.140625" style="6" customWidth="1"/>
    <col min="8962" max="8962" width="14.42578125" style="6" customWidth="1"/>
    <col min="8963" max="8963" width="13.5703125" style="6" customWidth="1"/>
    <col min="8964" max="8964" width="19.5703125" style="6" customWidth="1"/>
    <col min="8965" max="8965" width="5.140625" style="6" customWidth="1"/>
    <col min="8966" max="9213" width="10.7109375" style="6"/>
    <col min="9214" max="9214" width="57.42578125" style="6" customWidth="1"/>
    <col min="9215" max="9215" width="5.5703125" style="6" customWidth="1"/>
    <col min="9216" max="9216" width="14.42578125" style="6" customWidth="1"/>
    <col min="9217" max="9217" width="4.140625" style="6" customWidth="1"/>
    <col min="9218" max="9218" width="14.42578125" style="6" customWidth="1"/>
    <col min="9219" max="9219" width="13.5703125" style="6" customWidth="1"/>
    <col min="9220" max="9220" width="19.5703125" style="6" customWidth="1"/>
    <col min="9221" max="9221" width="5.140625" style="6" customWidth="1"/>
    <col min="9222" max="9469" width="10.7109375" style="6"/>
    <col min="9470" max="9470" width="57.42578125" style="6" customWidth="1"/>
    <col min="9471" max="9471" width="5.5703125" style="6" customWidth="1"/>
    <col min="9472" max="9472" width="14.42578125" style="6" customWidth="1"/>
    <col min="9473" max="9473" width="4.140625" style="6" customWidth="1"/>
    <col min="9474" max="9474" width="14.42578125" style="6" customWidth="1"/>
    <col min="9475" max="9475" width="13.5703125" style="6" customWidth="1"/>
    <col min="9476" max="9476" width="19.5703125" style="6" customWidth="1"/>
    <col min="9477" max="9477" width="5.140625" style="6" customWidth="1"/>
    <col min="9478" max="9725" width="10.7109375" style="6"/>
    <col min="9726" max="9726" width="57.42578125" style="6" customWidth="1"/>
    <col min="9727" max="9727" width="5.5703125" style="6" customWidth="1"/>
    <col min="9728" max="9728" width="14.42578125" style="6" customWidth="1"/>
    <col min="9729" max="9729" width="4.140625" style="6" customWidth="1"/>
    <col min="9730" max="9730" width="14.42578125" style="6" customWidth="1"/>
    <col min="9731" max="9731" width="13.5703125" style="6" customWidth="1"/>
    <col min="9732" max="9732" width="19.5703125" style="6" customWidth="1"/>
    <col min="9733" max="9733" width="5.140625" style="6" customWidth="1"/>
    <col min="9734" max="9981" width="10.7109375" style="6"/>
    <col min="9982" max="9982" width="57.42578125" style="6" customWidth="1"/>
    <col min="9983" max="9983" width="5.5703125" style="6" customWidth="1"/>
    <col min="9984" max="9984" width="14.42578125" style="6" customWidth="1"/>
    <col min="9985" max="9985" width="4.140625" style="6" customWidth="1"/>
    <col min="9986" max="9986" width="14.42578125" style="6" customWidth="1"/>
    <col min="9987" max="9987" width="13.5703125" style="6" customWidth="1"/>
    <col min="9988" max="9988" width="19.5703125" style="6" customWidth="1"/>
    <col min="9989" max="9989" width="5.140625" style="6" customWidth="1"/>
    <col min="9990" max="10237" width="10.7109375" style="6"/>
    <col min="10238" max="10238" width="57.42578125" style="6" customWidth="1"/>
    <col min="10239" max="10239" width="5.5703125" style="6" customWidth="1"/>
    <col min="10240" max="10240" width="14.42578125" style="6" customWidth="1"/>
    <col min="10241" max="10241" width="4.140625" style="6" customWidth="1"/>
    <col min="10242" max="10242" width="14.42578125" style="6" customWidth="1"/>
    <col min="10243" max="10243" width="13.5703125" style="6" customWidth="1"/>
    <col min="10244" max="10244" width="19.5703125" style="6" customWidth="1"/>
    <col min="10245" max="10245" width="5.140625" style="6" customWidth="1"/>
    <col min="10246" max="10493" width="10.7109375" style="6"/>
    <col min="10494" max="10494" width="57.42578125" style="6" customWidth="1"/>
    <col min="10495" max="10495" width="5.5703125" style="6" customWidth="1"/>
    <col min="10496" max="10496" width="14.42578125" style="6" customWidth="1"/>
    <col min="10497" max="10497" width="4.140625" style="6" customWidth="1"/>
    <col min="10498" max="10498" width="14.42578125" style="6" customWidth="1"/>
    <col min="10499" max="10499" width="13.5703125" style="6" customWidth="1"/>
    <col min="10500" max="10500" width="19.5703125" style="6" customWidth="1"/>
    <col min="10501" max="10501" width="5.140625" style="6" customWidth="1"/>
    <col min="10502" max="10749" width="10.7109375" style="6"/>
    <col min="10750" max="10750" width="57.42578125" style="6" customWidth="1"/>
    <col min="10751" max="10751" width="5.5703125" style="6" customWidth="1"/>
    <col min="10752" max="10752" width="14.42578125" style="6" customWidth="1"/>
    <col min="10753" max="10753" width="4.140625" style="6" customWidth="1"/>
    <col min="10754" max="10754" width="14.42578125" style="6" customWidth="1"/>
    <col min="10755" max="10755" width="13.5703125" style="6" customWidth="1"/>
    <col min="10756" max="10756" width="19.5703125" style="6" customWidth="1"/>
    <col min="10757" max="10757" width="5.140625" style="6" customWidth="1"/>
    <col min="10758" max="11005" width="10.7109375" style="6"/>
    <col min="11006" max="11006" width="57.42578125" style="6" customWidth="1"/>
    <col min="11007" max="11007" width="5.5703125" style="6" customWidth="1"/>
    <col min="11008" max="11008" width="14.42578125" style="6" customWidth="1"/>
    <col min="11009" max="11009" width="4.140625" style="6" customWidth="1"/>
    <col min="11010" max="11010" width="14.42578125" style="6" customWidth="1"/>
    <col min="11011" max="11011" width="13.5703125" style="6" customWidth="1"/>
    <col min="11012" max="11012" width="19.5703125" style="6" customWidth="1"/>
    <col min="11013" max="11013" width="5.140625" style="6" customWidth="1"/>
    <col min="11014" max="11261" width="10.7109375" style="6"/>
    <col min="11262" max="11262" width="57.42578125" style="6" customWidth="1"/>
    <col min="11263" max="11263" width="5.5703125" style="6" customWidth="1"/>
    <col min="11264" max="11264" width="14.42578125" style="6" customWidth="1"/>
    <col min="11265" max="11265" width="4.140625" style="6" customWidth="1"/>
    <col min="11266" max="11266" width="14.42578125" style="6" customWidth="1"/>
    <col min="11267" max="11267" width="13.5703125" style="6" customWidth="1"/>
    <col min="11268" max="11268" width="19.5703125" style="6" customWidth="1"/>
    <col min="11269" max="11269" width="5.140625" style="6" customWidth="1"/>
    <col min="11270" max="11517" width="10.7109375" style="6"/>
    <col min="11518" max="11518" width="57.42578125" style="6" customWidth="1"/>
    <col min="11519" max="11519" width="5.5703125" style="6" customWidth="1"/>
    <col min="11520" max="11520" width="14.42578125" style="6" customWidth="1"/>
    <col min="11521" max="11521" width="4.140625" style="6" customWidth="1"/>
    <col min="11522" max="11522" width="14.42578125" style="6" customWidth="1"/>
    <col min="11523" max="11523" width="13.5703125" style="6" customWidth="1"/>
    <col min="11524" max="11524" width="19.5703125" style="6" customWidth="1"/>
    <col min="11525" max="11525" width="5.140625" style="6" customWidth="1"/>
    <col min="11526" max="11773" width="10.7109375" style="6"/>
    <col min="11774" max="11774" width="57.42578125" style="6" customWidth="1"/>
    <col min="11775" max="11775" width="5.5703125" style="6" customWidth="1"/>
    <col min="11776" max="11776" width="14.42578125" style="6" customWidth="1"/>
    <col min="11777" max="11777" width="4.140625" style="6" customWidth="1"/>
    <col min="11778" max="11778" width="14.42578125" style="6" customWidth="1"/>
    <col min="11779" max="11779" width="13.5703125" style="6" customWidth="1"/>
    <col min="11780" max="11780" width="19.5703125" style="6" customWidth="1"/>
    <col min="11781" max="11781" width="5.140625" style="6" customWidth="1"/>
    <col min="11782" max="12029" width="10.7109375" style="6"/>
    <col min="12030" max="12030" width="57.42578125" style="6" customWidth="1"/>
    <col min="12031" max="12031" width="5.5703125" style="6" customWidth="1"/>
    <col min="12032" max="12032" width="14.42578125" style="6" customWidth="1"/>
    <col min="12033" max="12033" width="4.140625" style="6" customWidth="1"/>
    <col min="12034" max="12034" width="14.42578125" style="6" customWidth="1"/>
    <col min="12035" max="12035" width="13.5703125" style="6" customWidth="1"/>
    <col min="12036" max="12036" width="19.5703125" style="6" customWidth="1"/>
    <col min="12037" max="12037" width="5.140625" style="6" customWidth="1"/>
    <col min="12038" max="12285" width="10.7109375" style="6"/>
    <col min="12286" max="12286" width="57.42578125" style="6" customWidth="1"/>
    <col min="12287" max="12287" width="5.5703125" style="6" customWidth="1"/>
    <col min="12288" max="12288" width="14.42578125" style="6" customWidth="1"/>
    <col min="12289" max="12289" width="4.140625" style="6" customWidth="1"/>
    <col min="12290" max="12290" width="14.42578125" style="6" customWidth="1"/>
    <col min="12291" max="12291" width="13.5703125" style="6" customWidth="1"/>
    <col min="12292" max="12292" width="19.5703125" style="6" customWidth="1"/>
    <col min="12293" max="12293" width="5.140625" style="6" customWidth="1"/>
    <col min="12294" max="12541" width="10.7109375" style="6"/>
    <col min="12542" max="12542" width="57.42578125" style="6" customWidth="1"/>
    <col min="12543" max="12543" width="5.5703125" style="6" customWidth="1"/>
    <col min="12544" max="12544" width="14.42578125" style="6" customWidth="1"/>
    <col min="12545" max="12545" width="4.140625" style="6" customWidth="1"/>
    <col min="12546" max="12546" width="14.42578125" style="6" customWidth="1"/>
    <col min="12547" max="12547" width="13.5703125" style="6" customWidth="1"/>
    <col min="12548" max="12548" width="19.5703125" style="6" customWidth="1"/>
    <col min="12549" max="12549" width="5.140625" style="6" customWidth="1"/>
    <col min="12550" max="12797" width="10.7109375" style="6"/>
    <col min="12798" max="12798" width="57.42578125" style="6" customWidth="1"/>
    <col min="12799" max="12799" width="5.5703125" style="6" customWidth="1"/>
    <col min="12800" max="12800" width="14.42578125" style="6" customWidth="1"/>
    <col min="12801" max="12801" width="4.140625" style="6" customWidth="1"/>
    <col min="12802" max="12802" width="14.42578125" style="6" customWidth="1"/>
    <col min="12803" max="12803" width="13.5703125" style="6" customWidth="1"/>
    <col min="12804" max="12804" width="19.5703125" style="6" customWidth="1"/>
    <col min="12805" max="12805" width="5.140625" style="6" customWidth="1"/>
    <col min="12806" max="13053" width="10.7109375" style="6"/>
    <col min="13054" max="13054" width="57.42578125" style="6" customWidth="1"/>
    <col min="13055" max="13055" width="5.5703125" style="6" customWidth="1"/>
    <col min="13056" max="13056" width="14.42578125" style="6" customWidth="1"/>
    <col min="13057" max="13057" width="4.140625" style="6" customWidth="1"/>
    <col min="13058" max="13058" width="14.42578125" style="6" customWidth="1"/>
    <col min="13059" max="13059" width="13.5703125" style="6" customWidth="1"/>
    <col min="13060" max="13060" width="19.5703125" style="6" customWidth="1"/>
    <col min="13061" max="13061" width="5.140625" style="6" customWidth="1"/>
    <col min="13062" max="13309" width="10.7109375" style="6"/>
    <col min="13310" max="13310" width="57.42578125" style="6" customWidth="1"/>
    <col min="13311" max="13311" width="5.5703125" style="6" customWidth="1"/>
    <col min="13312" max="13312" width="14.42578125" style="6" customWidth="1"/>
    <col min="13313" max="13313" width="4.140625" style="6" customWidth="1"/>
    <col min="13314" max="13314" width="14.42578125" style="6" customWidth="1"/>
    <col min="13315" max="13315" width="13.5703125" style="6" customWidth="1"/>
    <col min="13316" max="13316" width="19.5703125" style="6" customWidth="1"/>
    <col min="13317" max="13317" width="5.140625" style="6" customWidth="1"/>
    <col min="13318" max="13565" width="10.7109375" style="6"/>
    <col min="13566" max="13566" width="57.42578125" style="6" customWidth="1"/>
    <col min="13567" max="13567" width="5.5703125" style="6" customWidth="1"/>
    <col min="13568" max="13568" width="14.42578125" style="6" customWidth="1"/>
    <col min="13569" max="13569" width="4.140625" style="6" customWidth="1"/>
    <col min="13570" max="13570" width="14.42578125" style="6" customWidth="1"/>
    <col min="13571" max="13571" width="13.5703125" style="6" customWidth="1"/>
    <col min="13572" max="13572" width="19.5703125" style="6" customWidth="1"/>
    <col min="13573" max="13573" width="5.140625" style="6" customWidth="1"/>
    <col min="13574" max="13821" width="10.7109375" style="6"/>
    <col min="13822" max="13822" width="57.42578125" style="6" customWidth="1"/>
    <col min="13823" max="13823" width="5.5703125" style="6" customWidth="1"/>
    <col min="13824" max="13824" width="14.42578125" style="6" customWidth="1"/>
    <col min="13825" max="13825" width="4.140625" style="6" customWidth="1"/>
    <col min="13826" max="13826" width="14.42578125" style="6" customWidth="1"/>
    <col min="13827" max="13827" width="13.5703125" style="6" customWidth="1"/>
    <col min="13828" max="13828" width="19.5703125" style="6" customWidth="1"/>
    <col min="13829" max="13829" width="5.140625" style="6" customWidth="1"/>
    <col min="13830" max="14077" width="10.7109375" style="6"/>
    <col min="14078" max="14078" width="57.42578125" style="6" customWidth="1"/>
    <col min="14079" max="14079" width="5.5703125" style="6" customWidth="1"/>
    <col min="14080" max="14080" width="14.42578125" style="6" customWidth="1"/>
    <col min="14081" max="14081" width="4.140625" style="6" customWidth="1"/>
    <col min="14082" max="14082" width="14.42578125" style="6" customWidth="1"/>
    <col min="14083" max="14083" width="13.5703125" style="6" customWidth="1"/>
    <col min="14084" max="14084" width="19.5703125" style="6" customWidth="1"/>
    <col min="14085" max="14085" width="5.140625" style="6" customWidth="1"/>
    <col min="14086" max="14333" width="10.7109375" style="6"/>
    <col min="14334" max="14334" width="57.42578125" style="6" customWidth="1"/>
    <col min="14335" max="14335" width="5.5703125" style="6" customWidth="1"/>
    <col min="14336" max="14336" width="14.42578125" style="6" customWidth="1"/>
    <col min="14337" max="14337" width="4.140625" style="6" customWidth="1"/>
    <col min="14338" max="14338" width="14.42578125" style="6" customWidth="1"/>
    <col min="14339" max="14339" width="13.5703125" style="6" customWidth="1"/>
    <col min="14340" max="14340" width="19.5703125" style="6" customWidth="1"/>
    <col min="14341" max="14341" width="5.140625" style="6" customWidth="1"/>
    <col min="14342" max="14589" width="10.7109375" style="6"/>
    <col min="14590" max="14590" width="57.42578125" style="6" customWidth="1"/>
    <col min="14591" max="14591" width="5.5703125" style="6" customWidth="1"/>
    <col min="14592" max="14592" width="14.42578125" style="6" customWidth="1"/>
    <col min="14593" max="14593" width="4.140625" style="6" customWidth="1"/>
    <col min="14594" max="14594" width="14.42578125" style="6" customWidth="1"/>
    <col min="14595" max="14595" width="13.5703125" style="6" customWidth="1"/>
    <col min="14596" max="14596" width="19.5703125" style="6" customWidth="1"/>
    <col min="14597" max="14597" width="5.140625" style="6" customWidth="1"/>
    <col min="14598" max="14845" width="10.7109375" style="6"/>
    <col min="14846" max="14846" width="57.42578125" style="6" customWidth="1"/>
    <col min="14847" max="14847" width="5.5703125" style="6" customWidth="1"/>
    <col min="14848" max="14848" width="14.42578125" style="6" customWidth="1"/>
    <col min="14849" max="14849" width="4.140625" style="6" customWidth="1"/>
    <col min="14850" max="14850" width="14.42578125" style="6" customWidth="1"/>
    <col min="14851" max="14851" width="13.5703125" style="6" customWidth="1"/>
    <col min="14852" max="14852" width="19.5703125" style="6" customWidth="1"/>
    <col min="14853" max="14853" width="5.140625" style="6" customWidth="1"/>
    <col min="14854" max="15101" width="10.7109375" style="6"/>
    <col min="15102" max="15102" width="57.42578125" style="6" customWidth="1"/>
    <col min="15103" max="15103" width="5.5703125" style="6" customWidth="1"/>
    <col min="15104" max="15104" width="14.42578125" style="6" customWidth="1"/>
    <col min="15105" max="15105" width="4.140625" style="6" customWidth="1"/>
    <col min="15106" max="15106" width="14.42578125" style="6" customWidth="1"/>
    <col min="15107" max="15107" width="13.5703125" style="6" customWidth="1"/>
    <col min="15108" max="15108" width="19.5703125" style="6" customWidth="1"/>
    <col min="15109" max="15109" width="5.140625" style="6" customWidth="1"/>
    <col min="15110" max="15357" width="10.7109375" style="6"/>
    <col min="15358" max="15358" width="57.42578125" style="6" customWidth="1"/>
    <col min="15359" max="15359" width="5.5703125" style="6" customWidth="1"/>
    <col min="15360" max="15360" width="14.42578125" style="6" customWidth="1"/>
    <col min="15361" max="15361" width="4.140625" style="6" customWidth="1"/>
    <col min="15362" max="15362" width="14.42578125" style="6" customWidth="1"/>
    <col min="15363" max="15363" width="13.5703125" style="6" customWidth="1"/>
    <col min="15364" max="15364" width="19.5703125" style="6" customWidth="1"/>
    <col min="15365" max="15365" width="5.140625" style="6" customWidth="1"/>
    <col min="15366" max="15613" width="10.7109375" style="6"/>
    <col min="15614" max="15614" width="57.42578125" style="6" customWidth="1"/>
    <col min="15615" max="15615" width="5.5703125" style="6" customWidth="1"/>
    <col min="15616" max="15616" width="14.42578125" style="6" customWidth="1"/>
    <col min="15617" max="15617" width="4.140625" style="6" customWidth="1"/>
    <col min="15618" max="15618" width="14.42578125" style="6" customWidth="1"/>
    <col min="15619" max="15619" width="13.5703125" style="6" customWidth="1"/>
    <col min="15620" max="15620" width="19.5703125" style="6" customWidth="1"/>
    <col min="15621" max="15621" width="5.140625" style="6" customWidth="1"/>
    <col min="15622" max="15869" width="10.7109375" style="6"/>
    <col min="15870" max="15870" width="57.42578125" style="6" customWidth="1"/>
    <col min="15871" max="15871" width="5.5703125" style="6" customWidth="1"/>
    <col min="15872" max="15872" width="14.42578125" style="6" customWidth="1"/>
    <col min="15873" max="15873" width="4.140625" style="6" customWidth="1"/>
    <col min="15874" max="15874" width="14.42578125" style="6" customWidth="1"/>
    <col min="15875" max="15875" width="13.5703125" style="6" customWidth="1"/>
    <col min="15876" max="15876" width="19.5703125" style="6" customWidth="1"/>
    <col min="15877" max="15877" width="5.140625" style="6" customWidth="1"/>
    <col min="15878" max="16125" width="10.7109375" style="6"/>
    <col min="16126" max="16126" width="57.42578125" style="6" customWidth="1"/>
    <col min="16127" max="16127" width="5.5703125" style="6" customWidth="1"/>
    <col min="16128" max="16128" width="14.42578125" style="6" customWidth="1"/>
    <col min="16129" max="16129" width="4.140625" style="6" customWidth="1"/>
    <col min="16130" max="16130" width="14.42578125" style="6" customWidth="1"/>
    <col min="16131" max="16131" width="13.5703125" style="6" customWidth="1"/>
    <col min="16132" max="16132" width="19.5703125" style="6" customWidth="1"/>
    <col min="16133" max="16133" width="5.140625" style="6" customWidth="1"/>
    <col min="16134" max="16384" width="10.7109375" style="6"/>
  </cols>
  <sheetData>
    <row r="1" spans="1:4" ht="16.5" customHeight="1">
      <c r="A1" s="26" t="s">
        <v>36</v>
      </c>
      <c r="B1" s="26"/>
      <c r="C1" s="26"/>
      <c r="D1" s="27"/>
    </row>
    <row r="2" spans="1:4" ht="16.5" customHeight="1">
      <c r="A2" s="26" t="s">
        <v>1</v>
      </c>
      <c r="B2" s="26"/>
      <c r="C2" s="26"/>
      <c r="D2" s="27"/>
    </row>
    <row r="3" spans="1:4" ht="16.5" customHeight="1">
      <c r="A3" s="28" t="s">
        <v>2</v>
      </c>
      <c r="B3" s="28"/>
      <c r="C3" s="28"/>
      <c r="D3" s="29"/>
    </row>
    <row r="4" spans="1:4" ht="16.5" customHeight="1">
      <c r="A4" s="26" t="s">
        <v>37</v>
      </c>
      <c r="B4" s="26"/>
      <c r="C4" s="26"/>
      <c r="D4" s="1"/>
    </row>
    <row r="5" spans="1:4" ht="16.5" customHeight="1">
      <c r="A5" s="28" t="s">
        <v>38</v>
      </c>
      <c r="B5" s="28"/>
      <c r="C5" s="28"/>
      <c r="D5" s="2"/>
    </row>
    <row r="6" spans="1:4" ht="16.5" customHeight="1">
      <c r="A6" s="28" t="s">
        <v>5</v>
      </c>
      <c r="B6" s="28"/>
      <c r="C6" s="28"/>
      <c r="D6" s="29"/>
    </row>
    <row r="7" spans="1:4" ht="14.25" customHeight="1">
      <c r="A7" s="30"/>
      <c r="B7" s="4"/>
      <c r="C7" s="4"/>
      <c r="D7" s="4"/>
    </row>
    <row r="8" spans="1:4" ht="14.25" customHeight="1">
      <c r="A8" s="4"/>
      <c r="B8" s="7">
        <v>2019</v>
      </c>
      <c r="C8" s="8"/>
      <c r="D8" s="7"/>
    </row>
    <row r="9" spans="1:4" ht="10.5" customHeight="1">
      <c r="A9" s="4"/>
      <c r="B9" s="4"/>
      <c r="C9" s="4"/>
      <c r="D9" s="31"/>
    </row>
    <row r="10" spans="1:4" ht="14.25" customHeight="1">
      <c r="A10" s="32" t="s">
        <v>39</v>
      </c>
      <c r="B10" s="33">
        <f>SUM(B11:B18)</f>
        <v>132658.9</v>
      </c>
      <c r="C10" s="34"/>
      <c r="D10" s="35"/>
    </row>
    <row r="11" spans="1:4" ht="14.25" customHeight="1">
      <c r="A11" s="36" t="s">
        <v>40</v>
      </c>
      <c r="B11" s="35">
        <v>105211.8</v>
      </c>
      <c r="C11" s="34"/>
      <c r="D11" s="35"/>
    </row>
    <row r="12" spans="1:4" ht="14.25" customHeight="1">
      <c r="A12" s="36" t="s">
        <v>41</v>
      </c>
      <c r="B12" s="35">
        <v>8599.6</v>
      </c>
      <c r="C12" s="34"/>
      <c r="D12" s="35"/>
    </row>
    <row r="13" spans="1:4" ht="14.25" customHeight="1">
      <c r="A13" s="36" t="s">
        <v>42</v>
      </c>
      <c r="B13" s="35">
        <v>2547.6999999999998</v>
      </c>
      <c r="C13" s="12"/>
      <c r="D13" s="35"/>
    </row>
    <row r="14" spans="1:4" ht="12.75" hidden="1">
      <c r="A14" s="36" t="s">
        <v>43</v>
      </c>
      <c r="B14" s="35">
        <v>0</v>
      </c>
      <c r="C14" s="34"/>
      <c r="D14" s="35"/>
    </row>
    <row r="15" spans="1:4" ht="14.25" customHeight="1">
      <c r="A15" s="36" t="s">
        <v>44</v>
      </c>
      <c r="B15" s="35">
        <v>150.30000000000001</v>
      </c>
      <c r="C15" s="34"/>
      <c r="D15" s="35"/>
    </row>
    <row r="16" spans="1:4" ht="14.25" customHeight="1">
      <c r="A16" s="36" t="s">
        <v>45</v>
      </c>
      <c r="B16" s="35">
        <v>7648.4</v>
      </c>
      <c r="C16" s="34"/>
      <c r="D16" s="35"/>
    </row>
    <row r="17" spans="1:4" s="37" customFormat="1" ht="14.25" customHeight="1">
      <c r="A17" s="36" t="s">
        <v>46</v>
      </c>
      <c r="B17" s="35">
        <v>325.89999999999998</v>
      </c>
      <c r="C17" s="34"/>
      <c r="D17" s="35"/>
    </row>
    <row r="18" spans="1:4" ht="14.25" customHeight="1">
      <c r="A18" s="36" t="s">
        <v>47</v>
      </c>
      <c r="B18" s="35">
        <v>8175.2</v>
      </c>
      <c r="C18" s="12"/>
      <c r="D18" s="35"/>
    </row>
    <row r="19" spans="1:4" ht="9" customHeight="1">
      <c r="A19" s="38"/>
      <c r="B19" s="35"/>
      <c r="C19" s="34"/>
      <c r="D19" s="35"/>
    </row>
    <row r="20" spans="1:4" ht="14.25" customHeight="1">
      <c r="A20" s="32" t="s">
        <v>48</v>
      </c>
      <c r="B20" s="33">
        <f>SUM(B21:B26)</f>
        <v>47932.999999999993</v>
      </c>
      <c r="C20" s="34"/>
      <c r="D20" s="35"/>
    </row>
    <row r="21" spans="1:4" ht="14.25" customHeight="1">
      <c r="A21" s="39" t="s">
        <v>49</v>
      </c>
      <c r="B21" s="35">
        <v>29553.200000000001</v>
      </c>
      <c r="C21" s="34"/>
      <c r="D21" s="35"/>
    </row>
    <row r="22" spans="1:4" ht="14.25" customHeight="1">
      <c r="A22" s="39" t="s">
        <v>50</v>
      </c>
      <c r="B22" s="40">
        <v>8880.9</v>
      </c>
      <c r="C22" s="12"/>
      <c r="D22" s="40"/>
    </row>
    <row r="23" spans="1:4" ht="14.25" customHeight="1">
      <c r="A23" s="39" t="s">
        <v>51</v>
      </c>
      <c r="B23" s="35">
        <v>3703.6</v>
      </c>
      <c r="C23" s="34"/>
      <c r="D23" s="35"/>
    </row>
    <row r="24" spans="1:4" ht="14.25" hidden="1" customHeight="1">
      <c r="A24" s="39" t="s">
        <v>52</v>
      </c>
      <c r="B24" s="35">
        <v>0</v>
      </c>
      <c r="C24" s="34"/>
      <c r="D24" s="35"/>
    </row>
    <row r="25" spans="1:4" ht="14.25" customHeight="1">
      <c r="A25" s="39" t="s">
        <v>46</v>
      </c>
      <c r="B25" s="35">
        <v>7.1</v>
      </c>
      <c r="C25" s="34"/>
      <c r="D25" s="35"/>
    </row>
    <row r="26" spans="1:4" ht="14.25" customHeight="1">
      <c r="A26" s="39" t="s">
        <v>47</v>
      </c>
      <c r="B26" s="35">
        <v>5788.2</v>
      </c>
      <c r="C26" s="34"/>
      <c r="D26" s="35"/>
    </row>
    <row r="27" spans="1:4" ht="9" customHeight="1">
      <c r="A27" s="38"/>
      <c r="B27" s="40"/>
      <c r="C27" s="12"/>
      <c r="D27" s="40"/>
    </row>
    <row r="28" spans="1:4" ht="14.25" customHeight="1">
      <c r="A28" s="32" t="s">
        <v>53</v>
      </c>
      <c r="B28" s="41">
        <v>16590.8</v>
      </c>
      <c r="C28" s="34"/>
      <c r="D28" s="42"/>
    </row>
    <row r="29" spans="1:4" ht="9" customHeight="1">
      <c r="A29" s="38"/>
      <c r="B29" s="40"/>
      <c r="C29" s="12"/>
      <c r="D29" s="40"/>
    </row>
    <row r="30" spans="1:4" ht="14.25" customHeight="1">
      <c r="A30" s="43" t="s">
        <v>54</v>
      </c>
      <c r="B30" s="35">
        <f>+B10-B20-B28</f>
        <v>68135.099999999991</v>
      </c>
      <c r="C30" s="34"/>
      <c r="D30" s="44"/>
    </row>
    <row r="31" spans="1:4" ht="9" customHeight="1">
      <c r="A31" s="38"/>
      <c r="B31" s="42"/>
      <c r="C31" s="34"/>
      <c r="D31" s="42"/>
    </row>
    <row r="32" spans="1:4" ht="14.25" customHeight="1">
      <c r="A32" s="32" t="s">
        <v>55</v>
      </c>
      <c r="B32" s="45">
        <f>SUM(B33:B35)</f>
        <v>57211</v>
      </c>
      <c r="C32" s="12"/>
      <c r="D32" s="40"/>
    </row>
    <row r="33" spans="1:5" ht="14.25" customHeight="1">
      <c r="A33" s="46" t="s">
        <v>56</v>
      </c>
      <c r="B33" s="40">
        <v>27344.400000000001</v>
      </c>
      <c r="C33" s="12"/>
      <c r="D33" s="40"/>
    </row>
    <row r="34" spans="1:5" ht="14.25" customHeight="1">
      <c r="A34" s="46" t="s">
        <v>57</v>
      </c>
      <c r="B34" s="47">
        <v>25751.3</v>
      </c>
      <c r="C34" s="48"/>
      <c r="D34" s="47"/>
      <c r="E34" s="49"/>
    </row>
    <row r="35" spans="1:5" ht="14.25" customHeight="1">
      <c r="A35" s="46" t="s">
        <v>58</v>
      </c>
      <c r="B35" s="50">
        <v>4115.3</v>
      </c>
      <c r="C35" s="48"/>
      <c r="D35" s="47"/>
      <c r="E35" s="49"/>
    </row>
    <row r="36" spans="1:5" ht="11.25" customHeight="1">
      <c r="A36" s="32"/>
      <c r="B36" s="47"/>
      <c r="C36" s="48"/>
      <c r="D36" s="47"/>
      <c r="E36" s="49"/>
    </row>
    <row r="37" spans="1:5" ht="14.25" customHeight="1">
      <c r="A37" s="51" t="s">
        <v>59</v>
      </c>
      <c r="B37" s="47">
        <f>+(B30-B32)</f>
        <v>10924.099999999991</v>
      </c>
      <c r="C37" s="47"/>
      <c r="D37" s="47"/>
      <c r="E37" s="49"/>
    </row>
    <row r="38" spans="1:5" ht="8.25" customHeight="1">
      <c r="A38" s="46"/>
      <c r="B38" s="47"/>
      <c r="C38" s="48"/>
      <c r="D38" s="47"/>
      <c r="E38" s="49"/>
    </row>
    <row r="39" spans="1:5" ht="14.25" customHeight="1">
      <c r="A39" s="38" t="s">
        <v>60</v>
      </c>
      <c r="B39" s="50">
        <v>6726.6</v>
      </c>
      <c r="C39" s="48"/>
      <c r="D39" s="47"/>
      <c r="E39" s="49"/>
    </row>
    <row r="40" spans="1:5" ht="14.25" customHeight="1">
      <c r="A40" s="52" t="s">
        <v>61</v>
      </c>
      <c r="B40" s="47">
        <f>+B37+B39</f>
        <v>17650.69999999999</v>
      </c>
      <c r="C40" s="48"/>
      <c r="D40" s="47"/>
      <c r="E40" s="49"/>
    </row>
    <row r="41" spans="1:5" ht="14.25" customHeight="1">
      <c r="A41" s="38" t="s">
        <v>62</v>
      </c>
      <c r="B41" s="47">
        <v>-5188.4000000000005</v>
      </c>
      <c r="C41" s="48"/>
      <c r="D41" s="47"/>
      <c r="E41" s="49"/>
    </row>
    <row r="42" spans="1:5" ht="14.25" customHeight="1">
      <c r="A42" s="38" t="s">
        <v>63</v>
      </c>
      <c r="B42" s="50">
        <v>-697.6</v>
      </c>
      <c r="C42" s="48"/>
      <c r="D42" s="47"/>
      <c r="E42" s="49"/>
    </row>
    <row r="43" spans="1:5" ht="8.25" hidden="1" customHeight="1">
      <c r="A43" s="38"/>
      <c r="B43" s="47"/>
      <c r="C43" s="48"/>
      <c r="D43" s="47"/>
      <c r="E43" s="49"/>
    </row>
    <row r="44" spans="1:5" ht="18.75" hidden="1" customHeight="1">
      <c r="A44" s="38" t="s">
        <v>64</v>
      </c>
      <c r="B44" s="47">
        <f>+B40+B41+B42</f>
        <v>11764.699999999988</v>
      </c>
      <c r="C44" s="48"/>
      <c r="D44" s="47"/>
      <c r="E44" s="49"/>
    </row>
    <row r="45" spans="1:5" ht="18" hidden="1" customHeight="1">
      <c r="A45" s="38" t="s">
        <v>65</v>
      </c>
      <c r="B45" s="47">
        <v>0</v>
      </c>
      <c r="C45" s="48"/>
      <c r="D45" s="47"/>
      <c r="E45" s="49"/>
    </row>
    <row r="46" spans="1:5" ht="19.5" customHeight="1" thickBot="1">
      <c r="A46" s="53" t="s">
        <v>66</v>
      </c>
      <c r="B46" s="54">
        <f>+B44+B45</f>
        <v>11764.699999999988</v>
      </c>
      <c r="C46" s="48"/>
      <c r="D46" s="47"/>
      <c r="E46" s="49"/>
    </row>
    <row r="47" spans="1:5" ht="13.5" customHeight="1" thickTop="1">
      <c r="A47" s="53"/>
      <c r="B47" s="55"/>
      <c r="C47" s="16"/>
      <c r="D47" s="55"/>
    </row>
    <row r="48" spans="1:5" ht="14.25" customHeight="1" thickBot="1">
      <c r="A48" s="5"/>
      <c r="B48" s="5"/>
      <c r="C48" s="5"/>
      <c r="D48" s="5"/>
    </row>
    <row r="49" spans="1:4" ht="14.25" customHeight="1" thickTop="1">
      <c r="A49" s="19"/>
      <c r="B49" s="19"/>
      <c r="C49" s="19"/>
      <c r="D49" s="5"/>
    </row>
    <row r="50" spans="1:4" ht="14.25" customHeight="1">
      <c r="A50" s="4"/>
      <c r="B50" s="4"/>
      <c r="C50" s="4"/>
      <c r="D50" s="5"/>
    </row>
  </sheetData>
  <printOptions horizontalCentered="1"/>
  <pageMargins left="0.69" right="0.26" top="0.51181102362204722" bottom="0.55118110236220474" header="0.23622047244094491" footer="0.23622047244094491"/>
  <pageSetup firstPageNumber="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</vt:lpstr>
      <vt:lpstr>Est.Res.</vt:lpstr>
      <vt:lpstr>Balance!Print_Area</vt:lpstr>
    </vt:vector>
  </TitlesOfParts>
  <Company>Bank of Nova Scotia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Wilbert Lemus</dc:creator>
  <cp:lastModifiedBy>Wilbert Lemus</cp:lastModifiedBy>
  <cp:lastPrinted>2019-11-11T23:08:06Z</cp:lastPrinted>
  <dcterms:created xsi:type="dcterms:W3CDTF">2019-11-11T23:05:42Z</dcterms:created>
  <dcterms:modified xsi:type="dcterms:W3CDTF">2019-11-11T23:08:39Z</dcterms:modified>
</cp:coreProperties>
</file>