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45" i="1"/>
  <c r="C20" i="1"/>
  <c r="C15" i="1"/>
  <c r="C23" i="1" s="1"/>
  <c r="C9" i="2" l="1"/>
  <c r="C29" i="2" s="1"/>
  <c r="C36" i="2" s="1"/>
  <c r="C40" i="2" s="1"/>
  <c r="C44" i="2" s="1"/>
  <c r="C47" i="2" s="1"/>
  <c r="C31" i="1"/>
  <c r="C36" i="1"/>
  <c r="C37" i="1" l="1"/>
  <c r="C46" i="1" s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<sst xmlns="http://schemas.openxmlformats.org/spreadsheetml/2006/main" count="76" uniqueCount="68">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</sst>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70" fontId="4" fillId="2" borderId="0" xfId="0" applyNumberFormat="1" applyFont="1" applyFill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1" applyFont="1" applyFill="1" applyAlignment="1">
      <alignment horizontal="left"/>
    </xf>
    <xf numFmtId="166" fontId="4" fillId="2" borderId="0" xfId="0" applyNumberFormat="1" applyFont="1" applyFill="1"/>
    <xf numFmtId="0" fontId="3" fillId="0" borderId="0" xfId="0" applyFont="1" applyAlignment="1">
      <alignment horizontal="left"/>
    </xf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0" xfId="0" quotePrefix="1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10%20HOJA%20CONSOLIDACION%20OCTUBRE%202019%20IFBAC/HOJA%20CONSOLIDACION%2031%20OCTUBRE%202019-BALANCES%20GRUPO%20IFBAC.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Oct"/>
      <sheetName val="Pda.Eliminacion Est.Resulta Oct"/>
      <sheetName val="Partida Eliminacion-Patrimonio"/>
      <sheetName val="Anexo partida eliminac.Patrimon"/>
      <sheetName val="Cuadre Octubre 2019"/>
      <sheetName val="HOJA CONSOLIDACION OCTUBRE 2019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I98"/>
  <sheetViews>
    <sheetView showOutlineSymbols="0" defaultGridColor="0" topLeftCell="A25" colorId="57" zoomScaleNormal="100" workbookViewId="0">
      <selection activeCell="E25" sqref="E1:E1048576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8" width="5.7109375" style="2" customWidth="1"/>
    <col min="9" max="9" width="11.5703125" style="2" bestFit="1" customWidth="1"/>
    <col min="10" max="251" width="5.7109375" style="2"/>
    <col min="252" max="252" width="65.7109375" style="2" customWidth="1"/>
    <col min="253" max="253" width="3.7109375" style="2" customWidth="1"/>
    <col min="254" max="254" width="12.7109375" style="2" customWidth="1"/>
    <col min="255" max="255" width="3.7109375" style="2" customWidth="1"/>
    <col min="256" max="256" width="12.7109375" style="2" customWidth="1"/>
    <col min="257" max="257" width="13.7109375" style="2" customWidth="1"/>
    <col min="258" max="264" width="5.7109375" style="2" customWidth="1"/>
    <col min="265" max="265" width="11.5703125" style="2" bestFit="1" customWidth="1"/>
    <col min="266" max="507" width="5.7109375" style="2"/>
    <col min="508" max="508" width="65.7109375" style="2" customWidth="1"/>
    <col min="509" max="509" width="3.7109375" style="2" customWidth="1"/>
    <col min="510" max="510" width="12.7109375" style="2" customWidth="1"/>
    <col min="511" max="511" width="3.7109375" style="2" customWidth="1"/>
    <col min="512" max="512" width="12.7109375" style="2" customWidth="1"/>
    <col min="513" max="513" width="13.7109375" style="2" customWidth="1"/>
    <col min="514" max="520" width="5.7109375" style="2" customWidth="1"/>
    <col min="521" max="521" width="11.5703125" style="2" bestFit="1" customWidth="1"/>
    <col min="522" max="763" width="5.7109375" style="2"/>
    <col min="764" max="764" width="65.7109375" style="2" customWidth="1"/>
    <col min="765" max="765" width="3.7109375" style="2" customWidth="1"/>
    <col min="766" max="766" width="12.7109375" style="2" customWidth="1"/>
    <col min="767" max="767" width="3.7109375" style="2" customWidth="1"/>
    <col min="768" max="768" width="12.7109375" style="2" customWidth="1"/>
    <col min="769" max="769" width="13.7109375" style="2" customWidth="1"/>
    <col min="770" max="776" width="5.7109375" style="2" customWidth="1"/>
    <col min="777" max="777" width="11.5703125" style="2" bestFit="1" customWidth="1"/>
    <col min="778" max="1019" width="5.7109375" style="2"/>
    <col min="1020" max="1020" width="65.7109375" style="2" customWidth="1"/>
    <col min="1021" max="1021" width="3.7109375" style="2" customWidth="1"/>
    <col min="1022" max="1022" width="12.7109375" style="2" customWidth="1"/>
    <col min="1023" max="1023" width="3.7109375" style="2" customWidth="1"/>
    <col min="1024" max="1024" width="12.7109375" style="2" customWidth="1"/>
    <col min="1025" max="1025" width="13.7109375" style="2" customWidth="1"/>
    <col min="1026" max="1032" width="5.7109375" style="2" customWidth="1"/>
    <col min="1033" max="1033" width="11.5703125" style="2" bestFit="1" customWidth="1"/>
    <col min="1034" max="1275" width="5.7109375" style="2"/>
    <col min="1276" max="1276" width="65.7109375" style="2" customWidth="1"/>
    <col min="1277" max="1277" width="3.7109375" style="2" customWidth="1"/>
    <col min="1278" max="1278" width="12.7109375" style="2" customWidth="1"/>
    <col min="1279" max="1279" width="3.7109375" style="2" customWidth="1"/>
    <col min="1280" max="1280" width="12.7109375" style="2" customWidth="1"/>
    <col min="1281" max="1281" width="13.7109375" style="2" customWidth="1"/>
    <col min="1282" max="1288" width="5.7109375" style="2" customWidth="1"/>
    <col min="1289" max="1289" width="11.5703125" style="2" bestFit="1" customWidth="1"/>
    <col min="1290" max="1531" width="5.7109375" style="2"/>
    <col min="1532" max="1532" width="65.7109375" style="2" customWidth="1"/>
    <col min="1533" max="1533" width="3.7109375" style="2" customWidth="1"/>
    <col min="1534" max="1534" width="12.7109375" style="2" customWidth="1"/>
    <col min="1535" max="1535" width="3.7109375" style="2" customWidth="1"/>
    <col min="1536" max="1536" width="12.7109375" style="2" customWidth="1"/>
    <col min="1537" max="1537" width="13.7109375" style="2" customWidth="1"/>
    <col min="1538" max="1544" width="5.7109375" style="2" customWidth="1"/>
    <col min="1545" max="1545" width="11.5703125" style="2" bestFit="1" customWidth="1"/>
    <col min="1546" max="1787" width="5.7109375" style="2"/>
    <col min="1788" max="1788" width="65.7109375" style="2" customWidth="1"/>
    <col min="1789" max="1789" width="3.7109375" style="2" customWidth="1"/>
    <col min="1790" max="1790" width="12.7109375" style="2" customWidth="1"/>
    <col min="1791" max="1791" width="3.7109375" style="2" customWidth="1"/>
    <col min="1792" max="1792" width="12.7109375" style="2" customWidth="1"/>
    <col min="1793" max="1793" width="13.7109375" style="2" customWidth="1"/>
    <col min="1794" max="1800" width="5.7109375" style="2" customWidth="1"/>
    <col min="1801" max="1801" width="11.5703125" style="2" bestFit="1" customWidth="1"/>
    <col min="1802" max="2043" width="5.7109375" style="2"/>
    <col min="2044" max="2044" width="65.7109375" style="2" customWidth="1"/>
    <col min="2045" max="2045" width="3.7109375" style="2" customWidth="1"/>
    <col min="2046" max="2046" width="12.7109375" style="2" customWidth="1"/>
    <col min="2047" max="2047" width="3.7109375" style="2" customWidth="1"/>
    <col min="2048" max="2048" width="12.7109375" style="2" customWidth="1"/>
    <col min="2049" max="2049" width="13.7109375" style="2" customWidth="1"/>
    <col min="2050" max="2056" width="5.7109375" style="2" customWidth="1"/>
    <col min="2057" max="2057" width="11.5703125" style="2" bestFit="1" customWidth="1"/>
    <col min="2058" max="2299" width="5.7109375" style="2"/>
    <col min="2300" max="2300" width="65.7109375" style="2" customWidth="1"/>
    <col min="2301" max="2301" width="3.7109375" style="2" customWidth="1"/>
    <col min="2302" max="2302" width="12.7109375" style="2" customWidth="1"/>
    <col min="2303" max="2303" width="3.7109375" style="2" customWidth="1"/>
    <col min="2304" max="2304" width="12.7109375" style="2" customWidth="1"/>
    <col min="2305" max="2305" width="13.7109375" style="2" customWidth="1"/>
    <col min="2306" max="2312" width="5.7109375" style="2" customWidth="1"/>
    <col min="2313" max="2313" width="11.5703125" style="2" bestFit="1" customWidth="1"/>
    <col min="2314" max="2555" width="5.7109375" style="2"/>
    <col min="2556" max="2556" width="65.7109375" style="2" customWidth="1"/>
    <col min="2557" max="2557" width="3.7109375" style="2" customWidth="1"/>
    <col min="2558" max="2558" width="12.7109375" style="2" customWidth="1"/>
    <col min="2559" max="2559" width="3.7109375" style="2" customWidth="1"/>
    <col min="2560" max="2560" width="12.7109375" style="2" customWidth="1"/>
    <col min="2561" max="2561" width="13.7109375" style="2" customWidth="1"/>
    <col min="2562" max="2568" width="5.7109375" style="2" customWidth="1"/>
    <col min="2569" max="2569" width="11.5703125" style="2" bestFit="1" customWidth="1"/>
    <col min="2570" max="2811" width="5.7109375" style="2"/>
    <col min="2812" max="2812" width="65.7109375" style="2" customWidth="1"/>
    <col min="2813" max="2813" width="3.7109375" style="2" customWidth="1"/>
    <col min="2814" max="2814" width="12.7109375" style="2" customWidth="1"/>
    <col min="2815" max="2815" width="3.7109375" style="2" customWidth="1"/>
    <col min="2816" max="2816" width="12.7109375" style="2" customWidth="1"/>
    <col min="2817" max="2817" width="13.7109375" style="2" customWidth="1"/>
    <col min="2818" max="2824" width="5.7109375" style="2" customWidth="1"/>
    <col min="2825" max="2825" width="11.5703125" style="2" bestFit="1" customWidth="1"/>
    <col min="2826" max="3067" width="5.7109375" style="2"/>
    <col min="3068" max="3068" width="65.7109375" style="2" customWidth="1"/>
    <col min="3069" max="3069" width="3.7109375" style="2" customWidth="1"/>
    <col min="3070" max="3070" width="12.7109375" style="2" customWidth="1"/>
    <col min="3071" max="3071" width="3.7109375" style="2" customWidth="1"/>
    <col min="3072" max="3072" width="12.7109375" style="2" customWidth="1"/>
    <col min="3073" max="3073" width="13.7109375" style="2" customWidth="1"/>
    <col min="3074" max="3080" width="5.7109375" style="2" customWidth="1"/>
    <col min="3081" max="3081" width="11.5703125" style="2" bestFit="1" customWidth="1"/>
    <col min="3082" max="3323" width="5.7109375" style="2"/>
    <col min="3324" max="3324" width="65.7109375" style="2" customWidth="1"/>
    <col min="3325" max="3325" width="3.7109375" style="2" customWidth="1"/>
    <col min="3326" max="3326" width="12.7109375" style="2" customWidth="1"/>
    <col min="3327" max="3327" width="3.7109375" style="2" customWidth="1"/>
    <col min="3328" max="3328" width="12.7109375" style="2" customWidth="1"/>
    <col min="3329" max="3329" width="13.7109375" style="2" customWidth="1"/>
    <col min="3330" max="3336" width="5.7109375" style="2" customWidth="1"/>
    <col min="3337" max="3337" width="11.5703125" style="2" bestFit="1" customWidth="1"/>
    <col min="3338" max="3579" width="5.7109375" style="2"/>
    <col min="3580" max="3580" width="65.7109375" style="2" customWidth="1"/>
    <col min="3581" max="3581" width="3.7109375" style="2" customWidth="1"/>
    <col min="3582" max="3582" width="12.7109375" style="2" customWidth="1"/>
    <col min="3583" max="3583" width="3.7109375" style="2" customWidth="1"/>
    <col min="3584" max="3584" width="12.7109375" style="2" customWidth="1"/>
    <col min="3585" max="3585" width="13.7109375" style="2" customWidth="1"/>
    <col min="3586" max="3592" width="5.7109375" style="2" customWidth="1"/>
    <col min="3593" max="3593" width="11.5703125" style="2" bestFit="1" customWidth="1"/>
    <col min="3594" max="3835" width="5.7109375" style="2"/>
    <col min="3836" max="3836" width="65.7109375" style="2" customWidth="1"/>
    <col min="3837" max="3837" width="3.7109375" style="2" customWidth="1"/>
    <col min="3838" max="3838" width="12.7109375" style="2" customWidth="1"/>
    <col min="3839" max="3839" width="3.7109375" style="2" customWidth="1"/>
    <col min="3840" max="3840" width="12.7109375" style="2" customWidth="1"/>
    <col min="3841" max="3841" width="13.7109375" style="2" customWidth="1"/>
    <col min="3842" max="3848" width="5.7109375" style="2" customWidth="1"/>
    <col min="3849" max="3849" width="11.5703125" style="2" bestFit="1" customWidth="1"/>
    <col min="3850" max="4091" width="5.7109375" style="2"/>
    <col min="4092" max="4092" width="65.7109375" style="2" customWidth="1"/>
    <col min="4093" max="4093" width="3.7109375" style="2" customWidth="1"/>
    <col min="4094" max="4094" width="12.7109375" style="2" customWidth="1"/>
    <col min="4095" max="4095" width="3.7109375" style="2" customWidth="1"/>
    <col min="4096" max="4096" width="12.7109375" style="2" customWidth="1"/>
    <col min="4097" max="4097" width="13.7109375" style="2" customWidth="1"/>
    <col min="4098" max="4104" width="5.7109375" style="2" customWidth="1"/>
    <col min="4105" max="4105" width="11.5703125" style="2" bestFit="1" customWidth="1"/>
    <col min="4106" max="4347" width="5.7109375" style="2"/>
    <col min="4348" max="4348" width="65.7109375" style="2" customWidth="1"/>
    <col min="4349" max="4349" width="3.7109375" style="2" customWidth="1"/>
    <col min="4350" max="4350" width="12.7109375" style="2" customWidth="1"/>
    <col min="4351" max="4351" width="3.7109375" style="2" customWidth="1"/>
    <col min="4352" max="4352" width="12.7109375" style="2" customWidth="1"/>
    <col min="4353" max="4353" width="13.7109375" style="2" customWidth="1"/>
    <col min="4354" max="4360" width="5.7109375" style="2" customWidth="1"/>
    <col min="4361" max="4361" width="11.5703125" style="2" bestFit="1" customWidth="1"/>
    <col min="4362" max="4603" width="5.7109375" style="2"/>
    <col min="4604" max="4604" width="65.7109375" style="2" customWidth="1"/>
    <col min="4605" max="4605" width="3.7109375" style="2" customWidth="1"/>
    <col min="4606" max="4606" width="12.7109375" style="2" customWidth="1"/>
    <col min="4607" max="4607" width="3.7109375" style="2" customWidth="1"/>
    <col min="4608" max="4608" width="12.7109375" style="2" customWidth="1"/>
    <col min="4609" max="4609" width="13.7109375" style="2" customWidth="1"/>
    <col min="4610" max="4616" width="5.7109375" style="2" customWidth="1"/>
    <col min="4617" max="4617" width="11.5703125" style="2" bestFit="1" customWidth="1"/>
    <col min="4618" max="4859" width="5.7109375" style="2"/>
    <col min="4860" max="4860" width="65.7109375" style="2" customWidth="1"/>
    <col min="4861" max="4861" width="3.7109375" style="2" customWidth="1"/>
    <col min="4862" max="4862" width="12.7109375" style="2" customWidth="1"/>
    <col min="4863" max="4863" width="3.7109375" style="2" customWidth="1"/>
    <col min="4864" max="4864" width="12.7109375" style="2" customWidth="1"/>
    <col min="4865" max="4865" width="13.7109375" style="2" customWidth="1"/>
    <col min="4866" max="4872" width="5.7109375" style="2" customWidth="1"/>
    <col min="4873" max="4873" width="11.5703125" style="2" bestFit="1" customWidth="1"/>
    <col min="4874" max="5115" width="5.7109375" style="2"/>
    <col min="5116" max="5116" width="65.7109375" style="2" customWidth="1"/>
    <col min="5117" max="5117" width="3.7109375" style="2" customWidth="1"/>
    <col min="5118" max="5118" width="12.7109375" style="2" customWidth="1"/>
    <col min="5119" max="5119" width="3.7109375" style="2" customWidth="1"/>
    <col min="5120" max="5120" width="12.7109375" style="2" customWidth="1"/>
    <col min="5121" max="5121" width="13.7109375" style="2" customWidth="1"/>
    <col min="5122" max="5128" width="5.7109375" style="2" customWidth="1"/>
    <col min="5129" max="5129" width="11.5703125" style="2" bestFit="1" customWidth="1"/>
    <col min="5130" max="5371" width="5.7109375" style="2"/>
    <col min="5372" max="5372" width="65.7109375" style="2" customWidth="1"/>
    <col min="5373" max="5373" width="3.7109375" style="2" customWidth="1"/>
    <col min="5374" max="5374" width="12.7109375" style="2" customWidth="1"/>
    <col min="5375" max="5375" width="3.7109375" style="2" customWidth="1"/>
    <col min="5376" max="5376" width="12.7109375" style="2" customWidth="1"/>
    <col min="5377" max="5377" width="13.7109375" style="2" customWidth="1"/>
    <col min="5378" max="5384" width="5.7109375" style="2" customWidth="1"/>
    <col min="5385" max="5385" width="11.5703125" style="2" bestFit="1" customWidth="1"/>
    <col min="5386" max="5627" width="5.7109375" style="2"/>
    <col min="5628" max="5628" width="65.7109375" style="2" customWidth="1"/>
    <col min="5629" max="5629" width="3.7109375" style="2" customWidth="1"/>
    <col min="5630" max="5630" width="12.7109375" style="2" customWidth="1"/>
    <col min="5631" max="5631" width="3.7109375" style="2" customWidth="1"/>
    <col min="5632" max="5632" width="12.7109375" style="2" customWidth="1"/>
    <col min="5633" max="5633" width="13.7109375" style="2" customWidth="1"/>
    <col min="5634" max="5640" width="5.7109375" style="2" customWidth="1"/>
    <col min="5641" max="5641" width="11.5703125" style="2" bestFit="1" customWidth="1"/>
    <col min="5642" max="5883" width="5.7109375" style="2"/>
    <col min="5884" max="5884" width="65.7109375" style="2" customWidth="1"/>
    <col min="5885" max="5885" width="3.7109375" style="2" customWidth="1"/>
    <col min="5886" max="5886" width="12.7109375" style="2" customWidth="1"/>
    <col min="5887" max="5887" width="3.7109375" style="2" customWidth="1"/>
    <col min="5888" max="5888" width="12.7109375" style="2" customWidth="1"/>
    <col min="5889" max="5889" width="13.7109375" style="2" customWidth="1"/>
    <col min="5890" max="5896" width="5.7109375" style="2" customWidth="1"/>
    <col min="5897" max="5897" width="11.5703125" style="2" bestFit="1" customWidth="1"/>
    <col min="5898" max="6139" width="5.7109375" style="2"/>
    <col min="6140" max="6140" width="65.7109375" style="2" customWidth="1"/>
    <col min="6141" max="6141" width="3.7109375" style="2" customWidth="1"/>
    <col min="6142" max="6142" width="12.7109375" style="2" customWidth="1"/>
    <col min="6143" max="6143" width="3.7109375" style="2" customWidth="1"/>
    <col min="6144" max="6144" width="12.7109375" style="2" customWidth="1"/>
    <col min="6145" max="6145" width="13.7109375" style="2" customWidth="1"/>
    <col min="6146" max="6152" width="5.7109375" style="2" customWidth="1"/>
    <col min="6153" max="6153" width="11.5703125" style="2" bestFit="1" customWidth="1"/>
    <col min="6154" max="6395" width="5.7109375" style="2"/>
    <col min="6396" max="6396" width="65.7109375" style="2" customWidth="1"/>
    <col min="6397" max="6397" width="3.7109375" style="2" customWidth="1"/>
    <col min="6398" max="6398" width="12.7109375" style="2" customWidth="1"/>
    <col min="6399" max="6399" width="3.7109375" style="2" customWidth="1"/>
    <col min="6400" max="6400" width="12.7109375" style="2" customWidth="1"/>
    <col min="6401" max="6401" width="13.7109375" style="2" customWidth="1"/>
    <col min="6402" max="6408" width="5.7109375" style="2" customWidth="1"/>
    <col min="6409" max="6409" width="11.5703125" style="2" bestFit="1" customWidth="1"/>
    <col min="6410" max="6651" width="5.7109375" style="2"/>
    <col min="6652" max="6652" width="65.7109375" style="2" customWidth="1"/>
    <col min="6653" max="6653" width="3.7109375" style="2" customWidth="1"/>
    <col min="6654" max="6654" width="12.7109375" style="2" customWidth="1"/>
    <col min="6655" max="6655" width="3.7109375" style="2" customWidth="1"/>
    <col min="6656" max="6656" width="12.7109375" style="2" customWidth="1"/>
    <col min="6657" max="6657" width="13.7109375" style="2" customWidth="1"/>
    <col min="6658" max="6664" width="5.7109375" style="2" customWidth="1"/>
    <col min="6665" max="6665" width="11.5703125" style="2" bestFit="1" customWidth="1"/>
    <col min="6666" max="6907" width="5.7109375" style="2"/>
    <col min="6908" max="6908" width="65.7109375" style="2" customWidth="1"/>
    <col min="6909" max="6909" width="3.7109375" style="2" customWidth="1"/>
    <col min="6910" max="6910" width="12.7109375" style="2" customWidth="1"/>
    <col min="6911" max="6911" width="3.7109375" style="2" customWidth="1"/>
    <col min="6912" max="6912" width="12.7109375" style="2" customWidth="1"/>
    <col min="6913" max="6913" width="13.7109375" style="2" customWidth="1"/>
    <col min="6914" max="6920" width="5.7109375" style="2" customWidth="1"/>
    <col min="6921" max="6921" width="11.5703125" style="2" bestFit="1" customWidth="1"/>
    <col min="6922" max="7163" width="5.7109375" style="2"/>
    <col min="7164" max="7164" width="65.7109375" style="2" customWidth="1"/>
    <col min="7165" max="7165" width="3.7109375" style="2" customWidth="1"/>
    <col min="7166" max="7166" width="12.7109375" style="2" customWidth="1"/>
    <col min="7167" max="7167" width="3.7109375" style="2" customWidth="1"/>
    <col min="7168" max="7168" width="12.7109375" style="2" customWidth="1"/>
    <col min="7169" max="7169" width="13.7109375" style="2" customWidth="1"/>
    <col min="7170" max="7176" width="5.7109375" style="2" customWidth="1"/>
    <col min="7177" max="7177" width="11.5703125" style="2" bestFit="1" customWidth="1"/>
    <col min="7178" max="7419" width="5.7109375" style="2"/>
    <col min="7420" max="7420" width="65.7109375" style="2" customWidth="1"/>
    <col min="7421" max="7421" width="3.7109375" style="2" customWidth="1"/>
    <col min="7422" max="7422" width="12.7109375" style="2" customWidth="1"/>
    <col min="7423" max="7423" width="3.7109375" style="2" customWidth="1"/>
    <col min="7424" max="7424" width="12.7109375" style="2" customWidth="1"/>
    <col min="7425" max="7425" width="13.7109375" style="2" customWidth="1"/>
    <col min="7426" max="7432" width="5.7109375" style="2" customWidth="1"/>
    <col min="7433" max="7433" width="11.5703125" style="2" bestFit="1" customWidth="1"/>
    <col min="7434" max="7675" width="5.7109375" style="2"/>
    <col min="7676" max="7676" width="65.7109375" style="2" customWidth="1"/>
    <col min="7677" max="7677" width="3.7109375" style="2" customWidth="1"/>
    <col min="7678" max="7678" width="12.7109375" style="2" customWidth="1"/>
    <col min="7679" max="7679" width="3.7109375" style="2" customWidth="1"/>
    <col min="7680" max="7680" width="12.7109375" style="2" customWidth="1"/>
    <col min="7681" max="7681" width="13.7109375" style="2" customWidth="1"/>
    <col min="7682" max="7688" width="5.7109375" style="2" customWidth="1"/>
    <col min="7689" max="7689" width="11.5703125" style="2" bestFit="1" customWidth="1"/>
    <col min="7690" max="7931" width="5.7109375" style="2"/>
    <col min="7932" max="7932" width="65.7109375" style="2" customWidth="1"/>
    <col min="7933" max="7933" width="3.7109375" style="2" customWidth="1"/>
    <col min="7934" max="7934" width="12.7109375" style="2" customWidth="1"/>
    <col min="7935" max="7935" width="3.7109375" style="2" customWidth="1"/>
    <col min="7936" max="7936" width="12.7109375" style="2" customWidth="1"/>
    <col min="7937" max="7937" width="13.7109375" style="2" customWidth="1"/>
    <col min="7938" max="7944" width="5.7109375" style="2" customWidth="1"/>
    <col min="7945" max="7945" width="11.5703125" style="2" bestFit="1" customWidth="1"/>
    <col min="7946" max="8187" width="5.7109375" style="2"/>
    <col min="8188" max="8188" width="65.7109375" style="2" customWidth="1"/>
    <col min="8189" max="8189" width="3.7109375" style="2" customWidth="1"/>
    <col min="8190" max="8190" width="12.7109375" style="2" customWidth="1"/>
    <col min="8191" max="8191" width="3.7109375" style="2" customWidth="1"/>
    <col min="8192" max="8192" width="12.7109375" style="2" customWidth="1"/>
    <col min="8193" max="8193" width="13.7109375" style="2" customWidth="1"/>
    <col min="8194" max="8200" width="5.7109375" style="2" customWidth="1"/>
    <col min="8201" max="8201" width="11.5703125" style="2" bestFit="1" customWidth="1"/>
    <col min="8202" max="8443" width="5.7109375" style="2"/>
    <col min="8444" max="8444" width="65.7109375" style="2" customWidth="1"/>
    <col min="8445" max="8445" width="3.7109375" style="2" customWidth="1"/>
    <col min="8446" max="8446" width="12.7109375" style="2" customWidth="1"/>
    <col min="8447" max="8447" width="3.7109375" style="2" customWidth="1"/>
    <col min="8448" max="8448" width="12.7109375" style="2" customWidth="1"/>
    <col min="8449" max="8449" width="13.7109375" style="2" customWidth="1"/>
    <col min="8450" max="8456" width="5.7109375" style="2" customWidth="1"/>
    <col min="8457" max="8457" width="11.5703125" style="2" bestFit="1" customWidth="1"/>
    <col min="8458" max="8699" width="5.7109375" style="2"/>
    <col min="8700" max="8700" width="65.7109375" style="2" customWidth="1"/>
    <col min="8701" max="8701" width="3.7109375" style="2" customWidth="1"/>
    <col min="8702" max="8702" width="12.7109375" style="2" customWidth="1"/>
    <col min="8703" max="8703" width="3.7109375" style="2" customWidth="1"/>
    <col min="8704" max="8704" width="12.7109375" style="2" customWidth="1"/>
    <col min="8705" max="8705" width="13.7109375" style="2" customWidth="1"/>
    <col min="8706" max="8712" width="5.7109375" style="2" customWidth="1"/>
    <col min="8713" max="8713" width="11.5703125" style="2" bestFit="1" customWidth="1"/>
    <col min="8714" max="8955" width="5.7109375" style="2"/>
    <col min="8956" max="8956" width="65.7109375" style="2" customWidth="1"/>
    <col min="8957" max="8957" width="3.7109375" style="2" customWidth="1"/>
    <col min="8958" max="8958" width="12.7109375" style="2" customWidth="1"/>
    <col min="8959" max="8959" width="3.7109375" style="2" customWidth="1"/>
    <col min="8960" max="8960" width="12.7109375" style="2" customWidth="1"/>
    <col min="8961" max="8961" width="13.7109375" style="2" customWidth="1"/>
    <col min="8962" max="8968" width="5.7109375" style="2" customWidth="1"/>
    <col min="8969" max="8969" width="11.5703125" style="2" bestFit="1" customWidth="1"/>
    <col min="8970" max="9211" width="5.7109375" style="2"/>
    <col min="9212" max="9212" width="65.7109375" style="2" customWidth="1"/>
    <col min="9213" max="9213" width="3.7109375" style="2" customWidth="1"/>
    <col min="9214" max="9214" width="12.7109375" style="2" customWidth="1"/>
    <col min="9215" max="9215" width="3.7109375" style="2" customWidth="1"/>
    <col min="9216" max="9216" width="12.7109375" style="2" customWidth="1"/>
    <col min="9217" max="9217" width="13.7109375" style="2" customWidth="1"/>
    <col min="9218" max="9224" width="5.7109375" style="2" customWidth="1"/>
    <col min="9225" max="9225" width="11.5703125" style="2" bestFit="1" customWidth="1"/>
    <col min="9226" max="9467" width="5.7109375" style="2"/>
    <col min="9468" max="9468" width="65.7109375" style="2" customWidth="1"/>
    <col min="9469" max="9469" width="3.7109375" style="2" customWidth="1"/>
    <col min="9470" max="9470" width="12.7109375" style="2" customWidth="1"/>
    <col min="9471" max="9471" width="3.7109375" style="2" customWidth="1"/>
    <col min="9472" max="9472" width="12.7109375" style="2" customWidth="1"/>
    <col min="9473" max="9473" width="13.7109375" style="2" customWidth="1"/>
    <col min="9474" max="9480" width="5.7109375" style="2" customWidth="1"/>
    <col min="9481" max="9481" width="11.5703125" style="2" bestFit="1" customWidth="1"/>
    <col min="9482" max="9723" width="5.7109375" style="2"/>
    <col min="9724" max="9724" width="65.7109375" style="2" customWidth="1"/>
    <col min="9725" max="9725" width="3.7109375" style="2" customWidth="1"/>
    <col min="9726" max="9726" width="12.7109375" style="2" customWidth="1"/>
    <col min="9727" max="9727" width="3.7109375" style="2" customWidth="1"/>
    <col min="9728" max="9728" width="12.7109375" style="2" customWidth="1"/>
    <col min="9729" max="9729" width="13.7109375" style="2" customWidth="1"/>
    <col min="9730" max="9736" width="5.7109375" style="2" customWidth="1"/>
    <col min="9737" max="9737" width="11.5703125" style="2" bestFit="1" customWidth="1"/>
    <col min="9738" max="9979" width="5.7109375" style="2"/>
    <col min="9980" max="9980" width="65.7109375" style="2" customWidth="1"/>
    <col min="9981" max="9981" width="3.7109375" style="2" customWidth="1"/>
    <col min="9982" max="9982" width="12.7109375" style="2" customWidth="1"/>
    <col min="9983" max="9983" width="3.7109375" style="2" customWidth="1"/>
    <col min="9984" max="9984" width="12.7109375" style="2" customWidth="1"/>
    <col min="9985" max="9985" width="13.7109375" style="2" customWidth="1"/>
    <col min="9986" max="9992" width="5.7109375" style="2" customWidth="1"/>
    <col min="9993" max="9993" width="11.5703125" style="2" bestFit="1" customWidth="1"/>
    <col min="9994" max="10235" width="5.7109375" style="2"/>
    <col min="10236" max="10236" width="65.7109375" style="2" customWidth="1"/>
    <col min="10237" max="10237" width="3.7109375" style="2" customWidth="1"/>
    <col min="10238" max="10238" width="12.7109375" style="2" customWidth="1"/>
    <col min="10239" max="10239" width="3.7109375" style="2" customWidth="1"/>
    <col min="10240" max="10240" width="12.7109375" style="2" customWidth="1"/>
    <col min="10241" max="10241" width="13.7109375" style="2" customWidth="1"/>
    <col min="10242" max="10248" width="5.7109375" style="2" customWidth="1"/>
    <col min="10249" max="10249" width="11.5703125" style="2" bestFit="1" customWidth="1"/>
    <col min="10250" max="10491" width="5.7109375" style="2"/>
    <col min="10492" max="10492" width="65.7109375" style="2" customWidth="1"/>
    <col min="10493" max="10493" width="3.7109375" style="2" customWidth="1"/>
    <col min="10494" max="10494" width="12.7109375" style="2" customWidth="1"/>
    <col min="10495" max="10495" width="3.7109375" style="2" customWidth="1"/>
    <col min="10496" max="10496" width="12.7109375" style="2" customWidth="1"/>
    <col min="10497" max="10497" width="13.7109375" style="2" customWidth="1"/>
    <col min="10498" max="10504" width="5.7109375" style="2" customWidth="1"/>
    <col min="10505" max="10505" width="11.5703125" style="2" bestFit="1" customWidth="1"/>
    <col min="10506" max="10747" width="5.7109375" style="2"/>
    <col min="10748" max="10748" width="65.7109375" style="2" customWidth="1"/>
    <col min="10749" max="10749" width="3.7109375" style="2" customWidth="1"/>
    <col min="10750" max="10750" width="12.7109375" style="2" customWidth="1"/>
    <col min="10751" max="10751" width="3.7109375" style="2" customWidth="1"/>
    <col min="10752" max="10752" width="12.7109375" style="2" customWidth="1"/>
    <col min="10753" max="10753" width="13.7109375" style="2" customWidth="1"/>
    <col min="10754" max="10760" width="5.7109375" style="2" customWidth="1"/>
    <col min="10761" max="10761" width="11.5703125" style="2" bestFit="1" customWidth="1"/>
    <col min="10762" max="11003" width="5.7109375" style="2"/>
    <col min="11004" max="11004" width="65.7109375" style="2" customWidth="1"/>
    <col min="11005" max="11005" width="3.7109375" style="2" customWidth="1"/>
    <col min="11006" max="11006" width="12.7109375" style="2" customWidth="1"/>
    <col min="11007" max="11007" width="3.7109375" style="2" customWidth="1"/>
    <col min="11008" max="11008" width="12.7109375" style="2" customWidth="1"/>
    <col min="11009" max="11009" width="13.7109375" style="2" customWidth="1"/>
    <col min="11010" max="11016" width="5.7109375" style="2" customWidth="1"/>
    <col min="11017" max="11017" width="11.5703125" style="2" bestFit="1" customWidth="1"/>
    <col min="11018" max="11259" width="5.7109375" style="2"/>
    <col min="11260" max="11260" width="65.7109375" style="2" customWidth="1"/>
    <col min="11261" max="11261" width="3.7109375" style="2" customWidth="1"/>
    <col min="11262" max="11262" width="12.7109375" style="2" customWidth="1"/>
    <col min="11263" max="11263" width="3.7109375" style="2" customWidth="1"/>
    <col min="11264" max="11264" width="12.7109375" style="2" customWidth="1"/>
    <col min="11265" max="11265" width="13.7109375" style="2" customWidth="1"/>
    <col min="11266" max="11272" width="5.7109375" style="2" customWidth="1"/>
    <col min="11273" max="11273" width="11.5703125" style="2" bestFit="1" customWidth="1"/>
    <col min="11274" max="11515" width="5.7109375" style="2"/>
    <col min="11516" max="11516" width="65.7109375" style="2" customWidth="1"/>
    <col min="11517" max="11517" width="3.7109375" style="2" customWidth="1"/>
    <col min="11518" max="11518" width="12.7109375" style="2" customWidth="1"/>
    <col min="11519" max="11519" width="3.7109375" style="2" customWidth="1"/>
    <col min="11520" max="11520" width="12.7109375" style="2" customWidth="1"/>
    <col min="11521" max="11521" width="13.7109375" style="2" customWidth="1"/>
    <col min="11522" max="11528" width="5.7109375" style="2" customWidth="1"/>
    <col min="11529" max="11529" width="11.5703125" style="2" bestFit="1" customWidth="1"/>
    <col min="11530" max="11771" width="5.7109375" style="2"/>
    <col min="11772" max="11772" width="65.7109375" style="2" customWidth="1"/>
    <col min="11773" max="11773" width="3.7109375" style="2" customWidth="1"/>
    <col min="11774" max="11774" width="12.7109375" style="2" customWidth="1"/>
    <col min="11775" max="11775" width="3.7109375" style="2" customWidth="1"/>
    <col min="11776" max="11776" width="12.7109375" style="2" customWidth="1"/>
    <col min="11777" max="11777" width="13.7109375" style="2" customWidth="1"/>
    <col min="11778" max="11784" width="5.7109375" style="2" customWidth="1"/>
    <col min="11785" max="11785" width="11.5703125" style="2" bestFit="1" customWidth="1"/>
    <col min="11786" max="12027" width="5.7109375" style="2"/>
    <col min="12028" max="12028" width="65.7109375" style="2" customWidth="1"/>
    <col min="12029" max="12029" width="3.7109375" style="2" customWidth="1"/>
    <col min="12030" max="12030" width="12.7109375" style="2" customWidth="1"/>
    <col min="12031" max="12031" width="3.7109375" style="2" customWidth="1"/>
    <col min="12032" max="12032" width="12.7109375" style="2" customWidth="1"/>
    <col min="12033" max="12033" width="13.7109375" style="2" customWidth="1"/>
    <col min="12034" max="12040" width="5.7109375" style="2" customWidth="1"/>
    <col min="12041" max="12041" width="11.5703125" style="2" bestFit="1" customWidth="1"/>
    <col min="12042" max="12283" width="5.7109375" style="2"/>
    <col min="12284" max="12284" width="65.7109375" style="2" customWidth="1"/>
    <col min="12285" max="12285" width="3.7109375" style="2" customWidth="1"/>
    <col min="12286" max="12286" width="12.7109375" style="2" customWidth="1"/>
    <col min="12287" max="12287" width="3.7109375" style="2" customWidth="1"/>
    <col min="12288" max="12288" width="12.7109375" style="2" customWidth="1"/>
    <col min="12289" max="12289" width="13.7109375" style="2" customWidth="1"/>
    <col min="12290" max="12296" width="5.7109375" style="2" customWidth="1"/>
    <col min="12297" max="12297" width="11.5703125" style="2" bestFit="1" customWidth="1"/>
    <col min="12298" max="12539" width="5.7109375" style="2"/>
    <col min="12540" max="12540" width="65.7109375" style="2" customWidth="1"/>
    <col min="12541" max="12541" width="3.7109375" style="2" customWidth="1"/>
    <col min="12542" max="12542" width="12.7109375" style="2" customWidth="1"/>
    <col min="12543" max="12543" width="3.7109375" style="2" customWidth="1"/>
    <col min="12544" max="12544" width="12.7109375" style="2" customWidth="1"/>
    <col min="12545" max="12545" width="13.7109375" style="2" customWidth="1"/>
    <col min="12546" max="12552" width="5.7109375" style="2" customWidth="1"/>
    <col min="12553" max="12553" width="11.5703125" style="2" bestFit="1" customWidth="1"/>
    <col min="12554" max="12795" width="5.7109375" style="2"/>
    <col min="12796" max="12796" width="65.7109375" style="2" customWidth="1"/>
    <col min="12797" max="12797" width="3.7109375" style="2" customWidth="1"/>
    <col min="12798" max="12798" width="12.7109375" style="2" customWidth="1"/>
    <col min="12799" max="12799" width="3.7109375" style="2" customWidth="1"/>
    <col min="12800" max="12800" width="12.7109375" style="2" customWidth="1"/>
    <col min="12801" max="12801" width="13.7109375" style="2" customWidth="1"/>
    <col min="12802" max="12808" width="5.7109375" style="2" customWidth="1"/>
    <col min="12809" max="12809" width="11.5703125" style="2" bestFit="1" customWidth="1"/>
    <col min="12810" max="13051" width="5.7109375" style="2"/>
    <col min="13052" max="13052" width="65.7109375" style="2" customWidth="1"/>
    <col min="13053" max="13053" width="3.7109375" style="2" customWidth="1"/>
    <col min="13054" max="13054" width="12.7109375" style="2" customWidth="1"/>
    <col min="13055" max="13055" width="3.7109375" style="2" customWidth="1"/>
    <col min="13056" max="13056" width="12.7109375" style="2" customWidth="1"/>
    <col min="13057" max="13057" width="13.7109375" style="2" customWidth="1"/>
    <col min="13058" max="13064" width="5.7109375" style="2" customWidth="1"/>
    <col min="13065" max="13065" width="11.5703125" style="2" bestFit="1" customWidth="1"/>
    <col min="13066" max="13307" width="5.7109375" style="2"/>
    <col min="13308" max="13308" width="65.7109375" style="2" customWidth="1"/>
    <col min="13309" max="13309" width="3.7109375" style="2" customWidth="1"/>
    <col min="13310" max="13310" width="12.7109375" style="2" customWidth="1"/>
    <col min="13311" max="13311" width="3.7109375" style="2" customWidth="1"/>
    <col min="13312" max="13312" width="12.7109375" style="2" customWidth="1"/>
    <col min="13313" max="13313" width="13.7109375" style="2" customWidth="1"/>
    <col min="13314" max="13320" width="5.7109375" style="2" customWidth="1"/>
    <col min="13321" max="13321" width="11.5703125" style="2" bestFit="1" customWidth="1"/>
    <col min="13322" max="13563" width="5.7109375" style="2"/>
    <col min="13564" max="13564" width="65.7109375" style="2" customWidth="1"/>
    <col min="13565" max="13565" width="3.7109375" style="2" customWidth="1"/>
    <col min="13566" max="13566" width="12.7109375" style="2" customWidth="1"/>
    <col min="13567" max="13567" width="3.7109375" style="2" customWidth="1"/>
    <col min="13568" max="13568" width="12.7109375" style="2" customWidth="1"/>
    <col min="13569" max="13569" width="13.7109375" style="2" customWidth="1"/>
    <col min="13570" max="13576" width="5.7109375" style="2" customWidth="1"/>
    <col min="13577" max="13577" width="11.5703125" style="2" bestFit="1" customWidth="1"/>
    <col min="13578" max="13819" width="5.7109375" style="2"/>
    <col min="13820" max="13820" width="65.7109375" style="2" customWidth="1"/>
    <col min="13821" max="13821" width="3.7109375" style="2" customWidth="1"/>
    <col min="13822" max="13822" width="12.7109375" style="2" customWidth="1"/>
    <col min="13823" max="13823" width="3.7109375" style="2" customWidth="1"/>
    <col min="13824" max="13824" width="12.7109375" style="2" customWidth="1"/>
    <col min="13825" max="13825" width="13.7109375" style="2" customWidth="1"/>
    <col min="13826" max="13832" width="5.7109375" style="2" customWidth="1"/>
    <col min="13833" max="13833" width="11.5703125" style="2" bestFit="1" customWidth="1"/>
    <col min="13834" max="14075" width="5.7109375" style="2"/>
    <col min="14076" max="14076" width="65.7109375" style="2" customWidth="1"/>
    <col min="14077" max="14077" width="3.7109375" style="2" customWidth="1"/>
    <col min="14078" max="14078" width="12.7109375" style="2" customWidth="1"/>
    <col min="14079" max="14079" width="3.7109375" style="2" customWidth="1"/>
    <col min="14080" max="14080" width="12.7109375" style="2" customWidth="1"/>
    <col min="14081" max="14081" width="13.7109375" style="2" customWidth="1"/>
    <col min="14082" max="14088" width="5.7109375" style="2" customWidth="1"/>
    <col min="14089" max="14089" width="11.5703125" style="2" bestFit="1" customWidth="1"/>
    <col min="14090" max="14331" width="5.7109375" style="2"/>
    <col min="14332" max="14332" width="65.7109375" style="2" customWidth="1"/>
    <col min="14333" max="14333" width="3.7109375" style="2" customWidth="1"/>
    <col min="14334" max="14334" width="12.7109375" style="2" customWidth="1"/>
    <col min="14335" max="14335" width="3.7109375" style="2" customWidth="1"/>
    <col min="14336" max="14336" width="12.7109375" style="2" customWidth="1"/>
    <col min="14337" max="14337" width="13.7109375" style="2" customWidth="1"/>
    <col min="14338" max="14344" width="5.7109375" style="2" customWidth="1"/>
    <col min="14345" max="14345" width="11.5703125" style="2" bestFit="1" customWidth="1"/>
    <col min="14346" max="14587" width="5.7109375" style="2"/>
    <col min="14588" max="14588" width="65.7109375" style="2" customWidth="1"/>
    <col min="14589" max="14589" width="3.7109375" style="2" customWidth="1"/>
    <col min="14590" max="14590" width="12.7109375" style="2" customWidth="1"/>
    <col min="14591" max="14591" width="3.7109375" style="2" customWidth="1"/>
    <col min="14592" max="14592" width="12.7109375" style="2" customWidth="1"/>
    <col min="14593" max="14593" width="13.7109375" style="2" customWidth="1"/>
    <col min="14594" max="14600" width="5.7109375" style="2" customWidth="1"/>
    <col min="14601" max="14601" width="11.5703125" style="2" bestFit="1" customWidth="1"/>
    <col min="14602" max="14843" width="5.7109375" style="2"/>
    <col min="14844" max="14844" width="65.7109375" style="2" customWidth="1"/>
    <col min="14845" max="14845" width="3.7109375" style="2" customWidth="1"/>
    <col min="14846" max="14846" width="12.7109375" style="2" customWidth="1"/>
    <col min="14847" max="14847" width="3.7109375" style="2" customWidth="1"/>
    <col min="14848" max="14848" width="12.7109375" style="2" customWidth="1"/>
    <col min="14849" max="14849" width="13.7109375" style="2" customWidth="1"/>
    <col min="14850" max="14856" width="5.7109375" style="2" customWidth="1"/>
    <col min="14857" max="14857" width="11.5703125" style="2" bestFit="1" customWidth="1"/>
    <col min="14858" max="15099" width="5.7109375" style="2"/>
    <col min="15100" max="15100" width="65.7109375" style="2" customWidth="1"/>
    <col min="15101" max="15101" width="3.7109375" style="2" customWidth="1"/>
    <col min="15102" max="15102" width="12.7109375" style="2" customWidth="1"/>
    <col min="15103" max="15103" width="3.7109375" style="2" customWidth="1"/>
    <col min="15104" max="15104" width="12.7109375" style="2" customWidth="1"/>
    <col min="15105" max="15105" width="13.7109375" style="2" customWidth="1"/>
    <col min="15106" max="15112" width="5.7109375" style="2" customWidth="1"/>
    <col min="15113" max="15113" width="11.5703125" style="2" bestFit="1" customWidth="1"/>
    <col min="15114" max="15355" width="5.7109375" style="2"/>
    <col min="15356" max="15356" width="65.7109375" style="2" customWidth="1"/>
    <col min="15357" max="15357" width="3.7109375" style="2" customWidth="1"/>
    <col min="15358" max="15358" width="12.7109375" style="2" customWidth="1"/>
    <col min="15359" max="15359" width="3.7109375" style="2" customWidth="1"/>
    <col min="15360" max="15360" width="12.7109375" style="2" customWidth="1"/>
    <col min="15361" max="15361" width="13.7109375" style="2" customWidth="1"/>
    <col min="15362" max="15368" width="5.7109375" style="2" customWidth="1"/>
    <col min="15369" max="15369" width="11.5703125" style="2" bestFit="1" customWidth="1"/>
    <col min="15370" max="15611" width="5.7109375" style="2"/>
    <col min="15612" max="15612" width="65.7109375" style="2" customWidth="1"/>
    <col min="15613" max="15613" width="3.7109375" style="2" customWidth="1"/>
    <col min="15614" max="15614" width="12.7109375" style="2" customWidth="1"/>
    <col min="15615" max="15615" width="3.7109375" style="2" customWidth="1"/>
    <col min="15616" max="15616" width="12.7109375" style="2" customWidth="1"/>
    <col min="15617" max="15617" width="13.7109375" style="2" customWidth="1"/>
    <col min="15618" max="15624" width="5.7109375" style="2" customWidth="1"/>
    <col min="15625" max="15625" width="11.5703125" style="2" bestFit="1" customWidth="1"/>
    <col min="15626" max="15867" width="5.7109375" style="2"/>
    <col min="15868" max="15868" width="65.7109375" style="2" customWidth="1"/>
    <col min="15869" max="15869" width="3.7109375" style="2" customWidth="1"/>
    <col min="15870" max="15870" width="12.7109375" style="2" customWidth="1"/>
    <col min="15871" max="15871" width="3.7109375" style="2" customWidth="1"/>
    <col min="15872" max="15872" width="12.7109375" style="2" customWidth="1"/>
    <col min="15873" max="15873" width="13.7109375" style="2" customWidth="1"/>
    <col min="15874" max="15880" width="5.7109375" style="2" customWidth="1"/>
    <col min="15881" max="15881" width="11.5703125" style="2" bestFit="1" customWidth="1"/>
    <col min="15882" max="16123" width="5.7109375" style="2"/>
    <col min="16124" max="16124" width="65.7109375" style="2" customWidth="1"/>
    <col min="16125" max="16125" width="3.7109375" style="2" customWidth="1"/>
    <col min="16126" max="16126" width="12.7109375" style="2" customWidth="1"/>
    <col min="16127" max="16127" width="3.7109375" style="2" customWidth="1"/>
    <col min="16128" max="16128" width="12.7109375" style="2" customWidth="1"/>
    <col min="16129" max="16129" width="13.7109375" style="2" customWidth="1"/>
    <col min="16130" max="16136" width="5.7109375" style="2" customWidth="1"/>
    <col min="16137" max="16137" width="11.5703125" style="2" bestFit="1" customWidth="1"/>
    <col min="16138" max="16384" width="5.7109375" style="2"/>
  </cols>
  <sheetData>
    <row r="1" spans="1:9" ht="15" customHeight="1">
      <c r="A1" s="1" t="s">
        <v>0</v>
      </c>
      <c r="B1" s="1"/>
      <c r="C1" s="1"/>
    </row>
    <row r="2" spans="1:9" ht="15" customHeight="1">
      <c r="A2" s="1" t="s">
        <v>1</v>
      </c>
      <c r="B2" s="1"/>
      <c r="C2" s="1"/>
    </row>
    <row r="3" spans="1:9" ht="15" customHeight="1">
      <c r="A3" s="3" t="s">
        <v>2</v>
      </c>
      <c r="B3" s="3"/>
      <c r="C3" s="3"/>
    </row>
    <row r="4" spans="1:9" ht="15" customHeight="1">
      <c r="A4" s="4" t="s">
        <v>3</v>
      </c>
      <c r="B4" s="4"/>
      <c r="C4" s="4"/>
    </row>
    <row r="5" spans="1:9" ht="15" customHeight="1">
      <c r="A5" s="5">
        <v>43769</v>
      </c>
      <c r="B5" s="6"/>
      <c r="C5" s="6"/>
    </row>
    <row r="6" spans="1:9" ht="15" customHeight="1">
      <c r="A6" s="7" t="s">
        <v>4</v>
      </c>
      <c r="B6" s="7"/>
      <c r="C6" s="7"/>
    </row>
    <row r="7" spans="1:9" ht="15" customHeight="1" thickBot="1">
      <c r="A7" s="8"/>
      <c r="B7" s="8"/>
      <c r="C7" s="8"/>
    </row>
    <row r="8" spans="1:9" ht="15" customHeight="1" thickTop="1">
      <c r="A8" s="9"/>
      <c r="B8" s="9"/>
      <c r="C8" s="9"/>
    </row>
    <row r="9" spans="1:9" ht="15" customHeight="1">
      <c r="A9" s="10" t="s">
        <v>5</v>
      </c>
      <c r="B9" s="11"/>
    </row>
    <row r="10" spans="1:9" ht="5.0999999999999996" customHeight="1">
      <c r="A10" s="13"/>
      <c r="B10" s="14"/>
      <c r="C10" s="14"/>
    </row>
    <row r="11" spans="1:9" ht="15" customHeight="1">
      <c r="A11" s="2" t="s">
        <v>6</v>
      </c>
      <c r="B11" s="15"/>
      <c r="C11" s="16"/>
    </row>
    <row r="12" spans="1:9" ht="15" customHeight="1">
      <c r="A12" s="17" t="s">
        <v>7</v>
      </c>
      <c r="B12" s="18"/>
      <c r="C12" s="19">
        <v>659720966.03368998</v>
      </c>
    </row>
    <row r="13" spans="1:9" ht="15" customHeight="1">
      <c r="A13" s="17" t="s">
        <v>8</v>
      </c>
      <c r="B13" s="18"/>
      <c r="C13" s="19">
        <v>115502451.27</v>
      </c>
      <c r="I13" s="20"/>
    </row>
    <row r="14" spans="1:9" ht="15" customHeight="1">
      <c r="A14" s="17" t="s">
        <v>9</v>
      </c>
      <c r="B14" s="18"/>
      <c r="C14" s="19">
        <v>1828760326.9400001</v>
      </c>
      <c r="I14" s="21"/>
    </row>
    <row r="15" spans="1:9" ht="15" customHeight="1">
      <c r="B15" s="18"/>
      <c r="C15" s="22">
        <f>SUM(C12:C14)</f>
        <v>2603983744.24369</v>
      </c>
      <c r="I15" s="23"/>
    </row>
    <row r="16" spans="1:9" ht="15" customHeight="1">
      <c r="A16" s="2" t="s">
        <v>10</v>
      </c>
      <c r="B16" s="18"/>
      <c r="I16" s="20"/>
    </row>
    <row r="17" spans="1:9" ht="15" customHeight="1">
      <c r="A17" s="2" t="s">
        <v>11</v>
      </c>
      <c r="B17" s="18"/>
      <c r="C17" s="12">
        <v>3038751.1400000006</v>
      </c>
      <c r="I17" s="23"/>
    </row>
    <row r="18" spans="1:9" ht="15" customHeight="1">
      <c r="A18" s="2" t="s">
        <v>12</v>
      </c>
      <c r="B18" s="18"/>
      <c r="C18" s="12">
        <v>247500</v>
      </c>
      <c r="I18" s="24"/>
    </row>
    <row r="19" spans="1:9" ht="15" customHeight="1">
      <c r="A19" s="25" t="s">
        <v>13</v>
      </c>
      <c r="B19" s="18"/>
      <c r="C19" s="12">
        <v>29360858.773800001</v>
      </c>
      <c r="I19" s="24"/>
    </row>
    <row r="20" spans="1:9" ht="15" customHeight="1">
      <c r="B20" s="18"/>
      <c r="C20" s="22">
        <f>SUM(C17:C19)</f>
        <v>32647109.913800001</v>
      </c>
      <c r="I20" s="26"/>
    </row>
    <row r="21" spans="1:9" ht="15.75" customHeight="1">
      <c r="A21" s="2" t="s">
        <v>14</v>
      </c>
      <c r="B21" s="18"/>
      <c r="C21" s="19"/>
    </row>
    <row r="22" spans="1:9" ht="15" customHeight="1">
      <c r="A22" s="25" t="s">
        <v>15</v>
      </c>
      <c r="B22" s="18"/>
      <c r="C22" s="19">
        <v>35329339.359999999</v>
      </c>
    </row>
    <row r="23" spans="1:9" ht="15.75" customHeight="1" thickBot="1">
      <c r="A23" s="27" t="s">
        <v>16</v>
      </c>
      <c r="B23" s="28"/>
      <c r="C23" s="29">
        <f>+C15+C20+C22</f>
        <v>2671960193.5174899</v>
      </c>
    </row>
    <row r="24" spans="1:9" ht="15" customHeight="1" thickTop="1">
      <c r="B24" s="30"/>
      <c r="C24" s="2"/>
    </row>
    <row r="25" spans="1:9" ht="15" customHeight="1">
      <c r="A25" s="31" t="s">
        <v>17</v>
      </c>
      <c r="B25" s="30"/>
      <c r="C25" s="2"/>
    </row>
    <row r="26" spans="1:9" ht="4.5" customHeight="1">
      <c r="A26" s="13"/>
      <c r="B26" s="13"/>
      <c r="C26" s="13"/>
    </row>
    <row r="27" spans="1:9" ht="15" customHeight="1">
      <c r="A27" s="17" t="s">
        <v>18</v>
      </c>
      <c r="B27" s="28"/>
      <c r="C27" s="19">
        <v>1938600857.3436899</v>
      </c>
    </row>
    <row r="28" spans="1:9" ht="15" customHeight="1">
      <c r="A28" s="17" t="s">
        <v>19</v>
      </c>
      <c r="B28" s="32"/>
      <c r="C28" s="12">
        <v>144046480.34999999</v>
      </c>
    </row>
    <row r="29" spans="1:9" ht="15" customHeight="1">
      <c r="A29" s="17" t="s">
        <v>20</v>
      </c>
      <c r="B29" s="32"/>
      <c r="C29" s="12">
        <v>221192013.87</v>
      </c>
    </row>
    <row r="30" spans="1:9" ht="15" customHeight="1">
      <c r="A30" s="17" t="s">
        <v>21</v>
      </c>
      <c r="B30" s="32"/>
      <c r="C30" s="12">
        <v>21390313.989999998</v>
      </c>
    </row>
    <row r="31" spans="1:9" ht="15" customHeight="1">
      <c r="B31" s="32"/>
      <c r="C31" s="22">
        <f>SUM(C27:C30)</f>
        <v>2325229665.5536895</v>
      </c>
    </row>
    <row r="32" spans="1:9" ht="15" customHeight="1">
      <c r="A32" s="2" t="s">
        <v>22</v>
      </c>
      <c r="B32" s="32"/>
      <c r="C32" s="19"/>
    </row>
    <row r="33" spans="1:4" ht="15" customHeight="1">
      <c r="A33" s="2" t="s">
        <v>23</v>
      </c>
      <c r="B33" s="32"/>
      <c r="C33" s="12">
        <v>40216593.623799995</v>
      </c>
    </row>
    <row r="34" spans="1:4" ht="15" customHeight="1">
      <c r="A34" s="2" t="s">
        <v>24</v>
      </c>
      <c r="B34" s="32"/>
      <c r="C34" s="12">
        <v>7144711.1900000004</v>
      </c>
    </row>
    <row r="35" spans="1:4" ht="15" customHeight="1">
      <c r="A35" s="2" t="s">
        <v>25</v>
      </c>
      <c r="B35" s="32"/>
      <c r="C35" s="12">
        <v>8483853.1499999985</v>
      </c>
    </row>
    <row r="36" spans="1:4" ht="15" customHeight="1">
      <c r="B36" s="32"/>
      <c r="C36" s="22">
        <f>SUM(C33:C35)</f>
        <v>55845157.963799991</v>
      </c>
    </row>
    <row r="37" spans="1:4" ht="15" customHeight="1">
      <c r="A37" s="33" t="s">
        <v>26</v>
      </c>
      <c r="B37" s="32"/>
      <c r="C37" s="22">
        <f>+C31+C36</f>
        <v>2381074823.5174894</v>
      </c>
    </row>
    <row r="38" spans="1:4" ht="3" customHeight="1">
      <c r="A38" s="34"/>
      <c r="B38" s="32"/>
      <c r="C38" s="19"/>
    </row>
    <row r="39" spans="1:4" ht="15" customHeight="1">
      <c r="A39" s="2" t="s">
        <v>27</v>
      </c>
      <c r="B39" s="32"/>
      <c r="C39" s="35">
        <v>584.84000009298325</v>
      </c>
    </row>
    <row r="40" spans="1:4" ht="9.9499999999999993" customHeight="1">
      <c r="B40" s="32"/>
    </row>
    <row r="41" spans="1:4" ht="15" customHeight="1">
      <c r="A41" s="2" t="s">
        <v>28</v>
      </c>
      <c r="B41" s="32"/>
    </row>
    <row r="42" spans="1:4" ht="15" customHeight="1">
      <c r="A42" s="2" t="s">
        <v>29</v>
      </c>
      <c r="B42" s="32"/>
      <c r="C42" s="36">
        <v>146949600</v>
      </c>
    </row>
    <row r="43" spans="1:4" ht="12.75" customHeight="1">
      <c r="A43" s="2" t="s">
        <v>30</v>
      </c>
      <c r="B43" s="32"/>
      <c r="C43" s="2"/>
    </row>
    <row r="44" spans="1:4" ht="12.75" customHeight="1">
      <c r="A44" s="2" t="s">
        <v>31</v>
      </c>
      <c r="B44" s="32"/>
      <c r="C44" s="36">
        <v>143935185.19</v>
      </c>
    </row>
    <row r="45" spans="1:4" ht="15" customHeight="1">
      <c r="A45" s="27" t="s">
        <v>32</v>
      </c>
      <c r="B45" s="32"/>
      <c r="C45" s="22">
        <f>SUM(C42:C44)</f>
        <v>290884785.19</v>
      </c>
    </row>
    <row r="46" spans="1:4" ht="15" customHeight="1" thickBot="1">
      <c r="A46" s="33" t="s">
        <v>33</v>
      </c>
      <c r="B46" s="28"/>
      <c r="C46" s="29">
        <f>+C37+C39+C45</f>
        <v>2671960193.5474896</v>
      </c>
    </row>
    <row r="47" spans="1:4" ht="15" customHeight="1" thickTop="1" thickBot="1">
      <c r="A47" s="8"/>
      <c r="B47" s="8"/>
      <c r="C47" s="8"/>
      <c r="D47" s="37"/>
    </row>
    <row r="48" spans="1:4" ht="15" customHeight="1" thickTop="1">
      <c r="A48" s="9"/>
      <c r="B48" s="9"/>
      <c r="C48" s="9"/>
      <c r="D48" s="37"/>
    </row>
    <row r="49" spans="1:4" ht="15" customHeight="1">
      <c r="A49" s="9"/>
      <c r="B49" s="9"/>
      <c r="C49" s="9"/>
      <c r="D49" s="37"/>
    </row>
    <row r="50" spans="1:4" ht="15" customHeight="1">
      <c r="A50" s="9"/>
      <c r="B50" s="9"/>
      <c r="C50" s="9"/>
      <c r="D50" s="37"/>
    </row>
    <row r="51" spans="1:4" ht="15" customHeight="1">
      <c r="A51" s="9"/>
      <c r="B51" s="9"/>
      <c r="C51" s="9"/>
      <c r="D51" s="37"/>
    </row>
    <row r="52" spans="1:4" ht="15" customHeight="1">
      <c r="A52" s="9"/>
      <c r="B52" s="9"/>
      <c r="C52" s="9"/>
      <c r="D52" s="37"/>
    </row>
    <row r="53" spans="1:4" ht="15" customHeight="1">
      <c r="A53" s="38" t="s">
        <v>34</v>
      </c>
      <c r="B53" s="38"/>
      <c r="C53" s="38"/>
      <c r="D53" s="37"/>
    </row>
    <row r="54" spans="1:4" ht="15" customHeight="1">
      <c r="A54" s="39" t="s">
        <v>35</v>
      </c>
      <c r="B54" s="39"/>
      <c r="C54" s="39"/>
      <c r="D54" s="37"/>
    </row>
    <row r="55" spans="1:4" ht="15" customHeight="1">
      <c r="C55" s="2"/>
      <c r="D55" s="37"/>
    </row>
    <row r="56" spans="1:4" ht="15" customHeight="1">
      <c r="C56" s="2"/>
      <c r="D56" s="37"/>
    </row>
    <row r="57" spans="1:4" ht="15" customHeight="1">
      <c r="C57" s="2"/>
      <c r="D57" s="37"/>
    </row>
    <row r="58" spans="1:4" ht="15" customHeight="1">
      <c r="C58" s="2"/>
      <c r="D58" s="37"/>
    </row>
    <row r="59" spans="1:4" ht="15" customHeight="1">
      <c r="C59" s="2"/>
      <c r="D59" s="37"/>
    </row>
    <row r="60" spans="1:4" ht="15" customHeight="1">
      <c r="C60" s="2"/>
      <c r="D60" s="37"/>
    </row>
    <row r="61" spans="1:4" ht="15" customHeight="1">
      <c r="C61" s="2"/>
      <c r="D61" s="37"/>
    </row>
    <row r="62" spans="1:4" ht="15" customHeight="1">
      <c r="C62" s="2"/>
      <c r="D62" s="37"/>
    </row>
    <row r="63" spans="1:4" ht="15" customHeight="1">
      <c r="C63" s="2"/>
      <c r="D63" s="37"/>
    </row>
    <row r="64" spans="1:4" ht="15" customHeight="1">
      <c r="C64" s="2"/>
      <c r="D64" s="37"/>
    </row>
    <row r="65" spans="1:4" ht="15" customHeight="1">
      <c r="C65" s="2"/>
      <c r="D65" s="37"/>
    </row>
    <row r="66" spans="1:4" ht="15" customHeight="1">
      <c r="C66" s="2"/>
      <c r="D66" s="37"/>
    </row>
    <row r="67" spans="1:4" ht="15" customHeight="1">
      <c r="A67" s="40"/>
      <c r="C67" s="2"/>
      <c r="D67" s="37"/>
    </row>
    <row r="68" spans="1:4" ht="15" customHeight="1">
      <c r="C68" s="2"/>
      <c r="D68" s="37"/>
    </row>
    <row r="69" spans="1:4" ht="15" customHeight="1">
      <c r="C69" s="2"/>
      <c r="D69" s="37"/>
    </row>
    <row r="70" spans="1:4" ht="15" customHeight="1">
      <c r="C70" s="2"/>
      <c r="D70" s="37"/>
    </row>
    <row r="71" spans="1:4" ht="15" customHeight="1">
      <c r="C71" s="2"/>
      <c r="D71" s="37"/>
    </row>
    <row r="72" spans="1:4" ht="15" customHeight="1">
      <c r="C72" s="2"/>
      <c r="D72" s="37"/>
    </row>
    <row r="73" spans="1:4" ht="15" customHeight="1">
      <c r="C73" s="41"/>
      <c r="D73" s="37"/>
    </row>
    <row r="74" spans="1:4" ht="15" customHeight="1">
      <c r="C74" s="41"/>
      <c r="D74" s="37"/>
    </row>
    <row r="75" spans="1:4" ht="15" customHeight="1">
      <c r="C75" s="41"/>
      <c r="D75" s="37"/>
    </row>
    <row r="76" spans="1:4" ht="15" customHeight="1">
      <c r="C76" s="41"/>
      <c r="D76" s="37"/>
    </row>
    <row r="77" spans="1:4" ht="15" customHeight="1">
      <c r="C77" s="41"/>
      <c r="D77" s="37"/>
    </row>
    <row r="78" spans="1:4" ht="15" customHeight="1">
      <c r="C78" s="41"/>
      <c r="D78" s="37"/>
    </row>
    <row r="79" spans="1:4" ht="15" customHeight="1">
      <c r="C79" s="41"/>
      <c r="D79" s="37"/>
    </row>
    <row r="80" spans="1:4" ht="15" customHeight="1">
      <c r="C80" s="41"/>
      <c r="D80" s="37"/>
    </row>
    <row r="81" spans="3:4" ht="15" customHeight="1">
      <c r="C81" s="41"/>
      <c r="D81" s="37"/>
    </row>
    <row r="82" spans="3:4" ht="15" customHeight="1">
      <c r="C82" s="41"/>
      <c r="D82" s="37"/>
    </row>
    <row r="83" spans="3:4" ht="15" customHeight="1">
      <c r="C83" s="41"/>
      <c r="D83" s="37"/>
    </row>
    <row r="84" spans="3:4" ht="15" customHeight="1">
      <c r="C84" s="41"/>
      <c r="D84" s="37"/>
    </row>
    <row r="85" spans="3:4" ht="15" customHeight="1">
      <c r="C85" s="41"/>
      <c r="D85" s="37"/>
    </row>
    <row r="86" spans="3:4" ht="15" customHeight="1">
      <c r="C86" s="41"/>
      <c r="D86" s="37"/>
    </row>
    <row r="87" spans="3:4" ht="15" customHeight="1">
      <c r="C87" s="41"/>
      <c r="D87" s="37"/>
    </row>
    <row r="88" spans="3:4" ht="15" customHeight="1">
      <c r="C88" s="41"/>
      <c r="D88" s="37"/>
    </row>
    <row r="89" spans="3:4" ht="15" customHeight="1">
      <c r="C89" s="41"/>
      <c r="D89" s="37"/>
    </row>
    <row r="90" spans="3:4" ht="15" customHeight="1">
      <c r="C90" s="41"/>
      <c r="D90" s="37"/>
    </row>
    <row r="91" spans="3:4" ht="15" customHeight="1">
      <c r="C91" s="41"/>
      <c r="D91" s="37"/>
    </row>
    <row r="92" spans="3:4" ht="15" customHeight="1">
      <c r="C92" s="41"/>
      <c r="D92" s="37"/>
    </row>
    <row r="93" spans="3:4" ht="15" customHeight="1">
      <c r="C93" s="41"/>
      <c r="D93" s="37"/>
    </row>
    <row r="94" spans="3:4" ht="15" customHeight="1">
      <c r="C94" s="41"/>
      <c r="D94" s="37"/>
    </row>
    <row r="95" spans="3:4" ht="15" customHeight="1">
      <c r="C95" s="41"/>
      <c r="D95" s="37"/>
    </row>
    <row r="96" spans="3:4" ht="15" customHeight="1">
      <c r="C96" s="41"/>
      <c r="D96" s="37"/>
    </row>
    <row r="97" spans="3:4" ht="15" customHeight="1">
      <c r="C97" s="41"/>
      <c r="D97" s="37"/>
    </row>
    <row r="98" spans="3:4" ht="15" customHeight="1">
      <c r="C98" s="41"/>
      <c r="D98" s="37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C64"/>
  <sheetViews>
    <sheetView showGridLines="0" tabSelected="1" topLeftCell="A28" zoomScale="110" zoomScaleNormal="110" workbookViewId="0">
      <selection activeCell="G42" sqref="G42"/>
    </sheetView>
  </sheetViews>
  <sheetFormatPr baseColWidth="10" defaultColWidth="9.140625" defaultRowHeight="15"/>
  <cols>
    <col min="1" max="1" width="65" style="43" customWidth="1"/>
    <col min="2" max="2" width="4.7109375" style="43" customWidth="1"/>
    <col min="3" max="3" width="16" style="43" customWidth="1"/>
    <col min="4" max="249" width="9.140625" style="43"/>
    <col min="250" max="250" width="59.42578125" style="43" customWidth="1"/>
    <col min="251" max="251" width="4.7109375" style="43" customWidth="1"/>
    <col min="252" max="252" width="12.7109375" style="43" customWidth="1"/>
    <col min="253" max="253" width="4.7109375" style="43" customWidth="1"/>
    <col min="254" max="254" width="12.7109375" style="43" customWidth="1"/>
    <col min="255" max="505" width="9.140625" style="43"/>
    <col min="506" max="506" width="59.42578125" style="43" customWidth="1"/>
    <col min="507" max="507" width="4.7109375" style="43" customWidth="1"/>
    <col min="508" max="508" width="12.7109375" style="43" customWidth="1"/>
    <col min="509" max="509" width="4.7109375" style="43" customWidth="1"/>
    <col min="510" max="510" width="12.7109375" style="43" customWidth="1"/>
    <col min="511" max="761" width="9.140625" style="43"/>
    <col min="762" max="762" width="59.42578125" style="43" customWidth="1"/>
    <col min="763" max="763" width="4.7109375" style="43" customWidth="1"/>
    <col min="764" max="764" width="12.7109375" style="43" customWidth="1"/>
    <col min="765" max="765" width="4.7109375" style="43" customWidth="1"/>
    <col min="766" max="766" width="12.7109375" style="43" customWidth="1"/>
    <col min="767" max="1017" width="9.140625" style="43"/>
    <col min="1018" max="1018" width="59.42578125" style="43" customWidth="1"/>
    <col min="1019" max="1019" width="4.7109375" style="43" customWidth="1"/>
    <col min="1020" max="1020" width="12.7109375" style="43" customWidth="1"/>
    <col min="1021" max="1021" width="4.7109375" style="43" customWidth="1"/>
    <col min="1022" max="1022" width="12.7109375" style="43" customWidth="1"/>
    <col min="1023" max="1273" width="9.140625" style="43"/>
    <col min="1274" max="1274" width="59.42578125" style="43" customWidth="1"/>
    <col min="1275" max="1275" width="4.7109375" style="43" customWidth="1"/>
    <col min="1276" max="1276" width="12.7109375" style="43" customWidth="1"/>
    <col min="1277" max="1277" width="4.7109375" style="43" customWidth="1"/>
    <col min="1278" max="1278" width="12.7109375" style="43" customWidth="1"/>
    <col min="1279" max="1529" width="9.140625" style="43"/>
    <col min="1530" max="1530" width="59.42578125" style="43" customWidth="1"/>
    <col min="1531" max="1531" width="4.7109375" style="43" customWidth="1"/>
    <col min="1532" max="1532" width="12.7109375" style="43" customWidth="1"/>
    <col min="1533" max="1533" width="4.7109375" style="43" customWidth="1"/>
    <col min="1534" max="1534" width="12.7109375" style="43" customWidth="1"/>
    <col min="1535" max="1785" width="9.140625" style="43"/>
    <col min="1786" max="1786" width="59.42578125" style="43" customWidth="1"/>
    <col min="1787" max="1787" width="4.7109375" style="43" customWidth="1"/>
    <col min="1788" max="1788" width="12.7109375" style="43" customWidth="1"/>
    <col min="1789" max="1789" width="4.7109375" style="43" customWidth="1"/>
    <col min="1790" max="1790" width="12.7109375" style="43" customWidth="1"/>
    <col min="1791" max="2041" width="9.140625" style="43"/>
    <col min="2042" max="2042" width="59.42578125" style="43" customWidth="1"/>
    <col min="2043" max="2043" width="4.7109375" style="43" customWidth="1"/>
    <col min="2044" max="2044" width="12.7109375" style="43" customWidth="1"/>
    <col min="2045" max="2045" width="4.7109375" style="43" customWidth="1"/>
    <col min="2046" max="2046" width="12.7109375" style="43" customWidth="1"/>
    <col min="2047" max="2297" width="9.140625" style="43"/>
    <col min="2298" max="2298" width="59.42578125" style="43" customWidth="1"/>
    <col min="2299" max="2299" width="4.7109375" style="43" customWidth="1"/>
    <col min="2300" max="2300" width="12.7109375" style="43" customWidth="1"/>
    <col min="2301" max="2301" width="4.7109375" style="43" customWidth="1"/>
    <col min="2302" max="2302" width="12.7109375" style="43" customWidth="1"/>
    <col min="2303" max="2553" width="9.140625" style="43"/>
    <col min="2554" max="2554" width="59.42578125" style="43" customWidth="1"/>
    <col min="2555" max="2555" width="4.7109375" style="43" customWidth="1"/>
    <col min="2556" max="2556" width="12.7109375" style="43" customWidth="1"/>
    <col min="2557" max="2557" width="4.7109375" style="43" customWidth="1"/>
    <col min="2558" max="2558" width="12.7109375" style="43" customWidth="1"/>
    <col min="2559" max="2809" width="9.140625" style="43"/>
    <col min="2810" max="2810" width="59.42578125" style="43" customWidth="1"/>
    <col min="2811" max="2811" width="4.7109375" style="43" customWidth="1"/>
    <col min="2812" max="2812" width="12.7109375" style="43" customWidth="1"/>
    <col min="2813" max="2813" width="4.7109375" style="43" customWidth="1"/>
    <col min="2814" max="2814" width="12.7109375" style="43" customWidth="1"/>
    <col min="2815" max="3065" width="9.140625" style="43"/>
    <col min="3066" max="3066" width="59.42578125" style="43" customWidth="1"/>
    <col min="3067" max="3067" width="4.7109375" style="43" customWidth="1"/>
    <col min="3068" max="3068" width="12.7109375" style="43" customWidth="1"/>
    <col min="3069" max="3069" width="4.7109375" style="43" customWidth="1"/>
    <col min="3070" max="3070" width="12.7109375" style="43" customWidth="1"/>
    <col min="3071" max="3321" width="9.140625" style="43"/>
    <col min="3322" max="3322" width="59.42578125" style="43" customWidth="1"/>
    <col min="3323" max="3323" width="4.7109375" style="43" customWidth="1"/>
    <col min="3324" max="3324" width="12.7109375" style="43" customWidth="1"/>
    <col min="3325" max="3325" width="4.7109375" style="43" customWidth="1"/>
    <col min="3326" max="3326" width="12.7109375" style="43" customWidth="1"/>
    <col min="3327" max="3577" width="9.140625" style="43"/>
    <col min="3578" max="3578" width="59.42578125" style="43" customWidth="1"/>
    <col min="3579" max="3579" width="4.7109375" style="43" customWidth="1"/>
    <col min="3580" max="3580" width="12.7109375" style="43" customWidth="1"/>
    <col min="3581" max="3581" width="4.7109375" style="43" customWidth="1"/>
    <col min="3582" max="3582" width="12.7109375" style="43" customWidth="1"/>
    <col min="3583" max="3833" width="9.140625" style="43"/>
    <col min="3834" max="3834" width="59.42578125" style="43" customWidth="1"/>
    <col min="3835" max="3835" width="4.7109375" style="43" customWidth="1"/>
    <col min="3836" max="3836" width="12.7109375" style="43" customWidth="1"/>
    <col min="3837" max="3837" width="4.7109375" style="43" customWidth="1"/>
    <col min="3838" max="3838" width="12.7109375" style="43" customWidth="1"/>
    <col min="3839" max="4089" width="9.140625" style="43"/>
    <col min="4090" max="4090" width="59.42578125" style="43" customWidth="1"/>
    <col min="4091" max="4091" width="4.7109375" style="43" customWidth="1"/>
    <col min="4092" max="4092" width="12.7109375" style="43" customWidth="1"/>
    <col min="4093" max="4093" width="4.7109375" style="43" customWidth="1"/>
    <col min="4094" max="4094" width="12.7109375" style="43" customWidth="1"/>
    <col min="4095" max="4345" width="9.140625" style="43"/>
    <col min="4346" max="4346" width="59.42578125" style="43" customWidth="1"/>
    <col min="4347" max="4347" width="4.7109375" style="43" customWidth="1"/>
    <col min="4348" max="4348" width="12.7109375" style="43" customWidth="1"/>
    <col min="4349" max="4349" width="4.7109375" style="43" customWidth="1"/>
    <col min="4350" max="4350" width="12.7109375" style="43" customWidth="1"/>
    <col min="4351" max="4601" width="9.140625" style="43"/>
    <col min="4602" max="4602" width="59.42578125" style="43" customWidth="1"/>
    <col min="4603" max="4603" width="4.7109375" style="43" customWidth="1"/>
    <col min="4604" max="4604" width="12.7109375" style="43" customWidth="1"/>
    <col min="4605" max="4605" width="4.7109375" style="43" customWidth="1"/>
    <col min="4606" max="4606" width="12.7109375" style="43" customWidth="1"/>
    <col min="4607" max="4857" width="9.140625" style="43"/>
    <col min="4858" max="4858" width="59.42578125" style="43" customWidth="1"/>
    <col min="4859" max="4859" width="4.7109375" style="43" customWidth="1"/>
    <col min="4860" max="4860" width="12.7109375" style="43" customWidth="1"/>
    <col min="4861" max="4861" width="4.7109375" style="43" customWidth="1"/>
    <col min="4862" max="4862" width="12.7109375" style="43" customWidth="1"/>
    <col min="4863" max="5113" width="9.140625" style="43"/>
    <col min="5114" max="5114" width="59.42578125" style="43" customWidth="1"/>
    <col min="5115" max="5115" width="4.7109375" style="43" customWidth="1"/>
    <col min="5116" max="5116" width="12.7109375" style="43" customWidth="1"/>
    <col min="5117" max="5117" width="4.7109375" style="43" customWidth="1"/>
    <col min="5118" max="5118" width="12.7109375" style="43" customWidth="1"/>
    <col min="5119" max="5369" width="9.140625" style="43"/>
    <col min="5370" max="5370" width="59.42578125" style="43" customWidth="1"/>
    <col min="5371" max="5371" width="4.7109375" style="43" customWidth="1"/>
    <col min="5372" max="5372" width="12.7109375" style="43" customWidth="1"/>
    <col min="5373" max="5373" width="4.7109375" style="43" customWidth="1"/>
    <col min="5374" max="5374" width="12.7109375" style="43" customWidth="1"/>
    <col min="5375" max="5625" width="9.140625" style="43"/>
    <col min="5626" max="5626" width="59.42578125" style="43" customWidth="1"/>
    <col min="5627" max="5627" width="4.7109375" style="43" customWidth="1"/>
    <col min="5628" max="5628" width="12.7109375" style="43" customWidth="1"/>
    <col min="5629" max="5629" width="4.7109375" style="43" customWidth="1"/>
    <col min="5630" max="5630" width="12.7109375" style="43" customWidth="1"/>
    <col min="5631" max="5881" width="9.140625" style="43"/>
    <col min="5882" max="5882" width="59.42578125" style="43" customWidth="1"/>
    <col min="5883" max="5883" width="4.7109375" style="43" customWidth="1"/>
    <col min="5884" max="5884" width="12.7109375" style="43" customWidth="1"/>
    <col min="5885" max="5885" width="4.7109375" style="43" customWidth="1"/>
    <col min="5886" max="5886" width="12.7109375" style="43" customWidth="1"/>
    <col min="5887" max="6137" width="9.140625" style="43"/>
    <col min="6138" max="6138" width="59.42578125" style="43" customWidth="1"/>
    <col min="6139" max="6139" width="4.7109375" style="43" customWidth="1"/>
    <col min="6140" max="6140" width="12.7109375" style="43" customWidth="1"/>
    <col min="6141" max="6141" width="4.7109375" style="43" customWidth="1"/>
    <col min="6142" max="6142" width="12.7109375" style="43" customWidth="1"/>
    <col min="6143" max="6393" width="9.140625" style="43"/>
    <col min="6394" max="6394" width="59.42578125" style="43" customWidth="1"/>
    <col min="6395" max="6395" width="4.7109375" style="43" customWidth="1"/>
    <col min="6396" max="6396" width="12.7109375" style="43" customWidth="1"/>
    <col min="6397" max="6397" width="4.7109375" style="43" customWidth="1"/>
    <col min="6398" max="6398" width="12.7109375" style="43" customWidth="1"/>
    <col min="6399" max="6649" width="9.140625" style="43"/>
    <col min="6650" max="6650" width="59.42578125" style="43" customWidth="1"/>
    <col min="6651" max="6651" width="4.7109375" style="43" customWidth="1"/>
    <col min="6652" max="6652" width="12.7109375" style="43" customWidth="1"/>
    <col min="6653" max="6653" width="4.7109375" style="43" customWidth="1"/>
    <col min="6654" max="6654" width="12.7109375" style="43" customWidth="1"/>
    <col min="6655" max="6905" width="9.140625" style="43"/>
    <col min="6906" max="6906" width="59.42578125" style="43" customWidth="1"/>
    <col min="6907" max="6907" width="4.7109375" style="43" customWidth="1"/>
    <col min="6908" max="6908" width="12.7109375" style="43" customWidth="1"/>
    <col min="6909" max="6909" width="4.7109375" style="43" customWidth="1"/>
    <col min="6910" max="6910" width="12.7109375" style="43" customWidth="1"/>
    <col min="6911" max="7161" width="9.140625" style="43"/>
    <col min="7162" max="7162" width="59.42578125" style="43" customWidth="1"/>
    <col min="7163" max="7163" width="4.7109375" style="43" customWidth="1"/>
    <col min="7164" max="7164" width="12.7109375" style="43" customWidth="1"/>
    <col min="7165" max="7165" width="4.7109375" style="43" customWidth="1"/>
    <col min="7166" max="7166" width="12.7109375" style="43" customWidth="1"/>
    <col min="7167" max="7417" width="9.140625" style="43"/>
    <col min="7418" max="7418" width="59.42578125" style="43" customWidth="1"/>
    <col min="7419" max="7419" width="4.7109375" style="43" customWidth="1"/>
    <col min="7420" max="7420" width="12.7109375" style="43" customWidth="1"/>
    <col min="7421" max="7421" width="4.7109375" style="43" customWidth="1"/>
    <col min="7422" max="7422" width="12.7109375" style="43" customWidth="1"/>
    <col min="7423" max="7673" width="9.140625" style="43"/>
    <col min="7674" max="7674" width="59.42578125" style="43" customWidth="1"/>
    <col min="7675" max="7675" width="4.7109375" style="43" customWidth="1"/>
    <col min="7676" max="7676" width="12.7109375" style="43" customWidth="1"/>
    <col min="7677" max="7677" width="4.7109375" style="43" customWidth="1"/>
    <col min="7678" max="7678" width="12.7109375" style="43" customWidth="1"/>
    <col min="7679" max="7929" width="9.140625" style="43"/>
    <col min="7930" max="7930" width="59.42578125" style="43" customWidth="1"/>
    <col min="7931" max="7931" width="4.7109375" style="43" customWidth="1"/>
    <col min="7932" max="7932" width="12.7109375" style="43" customWidth="1"/>
    <col min="7933" max="7933" width="4.7109375" style="43" customWidth="1"/>
    <col min="7934" max="7934" width="12.7109375" style="43" customWidth="1"/>
    <col min="7935" max="8185" width="9.140625" style="43"/>
    <col min="8186" max="8186" width="59.42578125" style="43" customWidth="1"/>
    <col min="8187" max="8187" width="4.7109375" style="43" customWidth="1"/>
    <col min="8188" max="8188" width="12.7109375" style="43" customWidth="1"/>
    <col min="8189" max="8189" width="4.7109375" style="43" customWidth="1"/>
    <col min="8190" max="8190" width="12.7109375" style="43" customWidth="1"/>
    <col min="8191" max="8441" width="9.140625" style="43"/>
    <col min="8442" max="8442" width="59.42578125" style="43" customWidth="1"/>
    <col min="8443" max="8443" width="4.7109375" style="43" customWidth="1"/>
    <col min="8444" max="8444" width="12.7109375" style="43" customWidth="1"/>
    <col min="8445" max="8445" width="4.7109375" style="43" customWidth="1"/>
    <col min="8446" max="8446" width="12.7109375" style="43" customWidth="1"/>
    <col min="8447" max="8697" width="9.140625" style="43"/>
    <col min="8698" max="8698" width="59.42578125" style="43" customWidth="1"/>
    <col min="8699" max="8699" width="4.7109375" style="43" customWidth="1"/>
    <col min="8700" max="8700" width="12.7109375" style="43" customWidth="1"/>
    <col min="8701" max="8701" width="4.7109375" style="43" customWidth="1"/>
    <col min="8702" max="8702" width="12.7109375" style="43" customWidth="1"/>
    <col min="8703" max="8953" width="9.140625" style="43"/>
    <col min="8954" max="8954" width="59.42578125" style="43" customWidth="1"/>
    <col min="8955" max="8955" width="4.7109375" style="43" customWidth="1"/>
    <col min="8956" max="8956" width="12.7109375" style="43" customWidth="1"/>
    <col min="8957" max="8957" width="4.7109375" style="43" customWidth="1"/>
    <col min="8958" max="8958" width="12.7109375" style="43" customWidth="1"/>
    <col min="8959" max="9209" width="9.140625" style="43"/>
    <col min="9210" max="9210" width="59.42578125" style="43" customWidth="1"/>
    <col min="9211" max="9211" width="4.7109375" style="43" customWidth="1"/>
    <col min="9212" max="9212" width="12.7109375" style="43" customWidth="1"/>
    <col min="9213" max="9213" width="4.7109375" style="43" customWidth="1"/>
    <col min="9214" max="9214" width="12.7109375" style="43" customWidth="1"/>
    <col min="9215" max="9465" width="9.140625" style="43"/>
    <col min="9466" max="9466" width="59.42578125" style="43" customWidth="1"/>
    <col min="9467" max="9467" width="4.7109375" style="43" customWidth="1"/>
    <col min="9468" max="9468" width="12.7109375" style="43" customWidth="1"/>
    <col min="9469" max="9469" width="4.7109375" style="43" customWidth="1"/>
    <col min="9470" max="9470" width="12.7109375" style="43" customWidth="1"/>
    <col min="9471" max="9721" width="9.140625" style="43"/>
    <col min="9722" max="9722" width="59.42578125" style="43" customWidth="1"/>
    <col min="9723" max="9723" width="4.7109375" style="43" customWidth="1"/>
    <col min="9724" max="9724" width="12.7109375" style="43" customWidth="1"/>
    <col min="9725" max="9725" width="4.7109375" style="43" customWidth="1"/>
    <col min="9726" max="9726" width="12.7109375" style="43" customWidth="1"/>
    <col min="9727" max="9977" width="9.140625" style="43"/>
    <col min="9978" max="9978" width="59.42578125" style="43" customWidth="1"/>
    <col min="9979" max="9979" width="4.7109375" style="43" customWidth="1"/>
    <col min="9980" max="9980" width="12.7109375" style="43" customWidth="1"/>
    <col min="9981" max="9981" width="4.7109375" style="43" customWidth="1"/>
    <col min="9982" max="9982" width="12.7109375" style="43" customWidth="1"/>
    <col min="9983" max="10233" width="9.140625" style="43"/>
    <col min="10234" max="10234" width="59.42578125" style="43" customWidth="1"/>
    <col min="10235" max="10235" width="4.7109375" style="43" customWidth="1"/>
    <col min="10236" max="10236" width="12.7109375" style="43" customWidth="1"/>
    <col min="10237" max="10237" width="4.7109375" style="43" customWidth="1"/>
    <col min="10238" max="10238" width="12.7109375" style="43" customWidth="1"/>
    <col min="10239" max="10489" width="9.140625" style="43"/>
    <col min="10490" max="10490" width="59.42578125" style="43" customWidth="1"/>
    <col min="10491" max="10491" width="4.7109375" style="43" customWidth="1"/>
    <col min="10492" max="10492" width="12.7109375" style="43" customWidth="1"/>
    <col min="10493" max="10493" width="4.7109375" style="43" customWidth="1"/>
    <col min="10494" max="10494" width="12.7109375" style="43" customWidth="1"/>
    <col min="10495" max="10745" width="9.140625" style="43"/>
    <col min="10746" max="10746" width="59.42578125" style="43" customWidth="1"/>
    <col min="10747" max="10747" width="4.7109375" style="43" customWidth="1"/>
    <col min="10748" max="10748" width="12.7109375" style="43" customWidth="1"/>
    <col min="10749" max="10749" width="4.7109375" style="43" customWidth="1"/>
    <col min="10750" max="10750" width="12.7109375" style="43" customWidth="1"/>
    <col min="10751" max="11001" width="9.140625" style="43"/>
    <col min="11002" max="11002" width="59.42578125" style="43" customWidth="1"/>
    <col min="11003" max="11003" width="4.7109375" style="43" customWidth="1"/>
    <col min="11004" max="11004" width="12.7109375" style="43" customWidth="1"/>
    <col min="11005" max="11005" width="4.7109375" style="43" customWidth="1"/>
    <col min="11006" max="11006" width="12.7109375" style="43" customWidth="1"/>
    <col min="11007" max="11257" width="9.140625" style="43"/>
    <col min="11258" max="11258" width="59.42578125" style="43" customWidth="1"/>
    <col min="11259" max="11259" width="4.7109375" style="43" customWidth="1"/>
    <col min="11260" max="11260" width="12.7109375" style="43" customWidth="1"/>
    <col min="11261" max="11261" width="4.7109375" style="43" customWidth="1"/>
    <col min="11262" max="11262" width="12.7109375" style="43" customWidth="1"/>
    <col min="11263" max="11513" width="9.140625" style="43"/>
    <col min="11514" max="11514" width="59.42578125" style="43" customWidth="1"/>
    <col min="11515" max="11515" width="4.7109375" style="43" customWidth="1"/>
    <col min="11516" max="11516" width="12.7109375" style="43" customWidth="1"/>
    <col min="11517" max="11517" width="4.7109375" style="43" customWidth="1"/>
    <col min="11518" max="11518" width="12.7109375" style="43" customWidth="1"/>
    <col min="11519" max="11769" width="9.140625" style="43"/>
    <col min="11770" max="11770" width="59.42578125" style="43" customWidth="1"/>
    <col min="11771" max="11771" width="4.7109375" style="43" customWidth="1"/>
    <col min="11772" max="11772" width="12.7109375" style="43" customWidth="1"/>
    <col min="11773" max="11773" width="4.7109375" style="43" customWidth="1"/>
    <col min="11774" max="11774" width="12.7109375" style="43" customWidth="1"/>
    <col min="11775" max="12025" width="9.140625" style="43"/>
    <col min="12026" max="12026" width="59.42578125" style="43" customWidth="1"/>
    <col min="12027" max="12027" width="4.7109375" style="43" customWidth="1"/>
    <col min="12028" max="12028" width="12.7109375" style="43" customWidth="1"/>
    <col min="12029" max="12029" width="4.7109375" style="43" customWidth="1"/>
    <col min="12030" max="12030" width="12.7109375" style="43" customWidth="1"/>
    <col min="12031" max="12281" width="9.140625" style="43"/>
    <col min="12282" max="12282" width="59.42578125" style="43" customWidth="1"/>
    <col min="12283" max="12283" width="4.7109375" style="43" customWidth="1"/>
    <col min="12284" max="12284" width="12.7109375" style="43" customWidth="1"/>
    <col min="12285" max="12285" width="4.7109375" style="43" customWidth="1"/>
    <col min="12286" max="12286" width="12.7109375" style="43" customWidth="1"/>
    <col min="12287" max="12537" width="9.140625" style="43"/>
    <col min="12538" max="12538" width="59.42578125" style="43" customWidth="1"/>
    <col min="12539" max="12539" width="4.7109375" style="43" customWidth="1"/>
    <col min="12540" max="12540" width="12.7109375" style="43" customWidth="1"/>
    <col min="12541" max="12541" width="4.7109375" style="43" customWidth="1"/>
    <col min="12542" max="12542" width="12.7109375" style="43" customWidth="1"/>
    <col min="12543" max="12793" width="9.140625" style="43"/>
    <col min="12794" max="12794" width="59.42578125" style="43" customWidth="1"/>
    <col min="12795" max="12795" width="4.7109375" style="43" customWidth="1"/>
    <col min="12796" max="12796" width="12.7109375" style="43" customWidth="1"/>
    <col min="12797" max="12797" width="4.7109375" style="43" customWidth="1"/>
    <col min="12798" max="12798" width="12.7109375" style="43" customWidth="1"/>
    <col min="12799" max="13049" width="9.140625" style="43"/>
    <col min="13050" max="13050" width="59.42578125" style="43" customWidth="1"/>
    <col min="13051" max="13051" width="4.7109375" style="43" customWidth="1"/>
    <col min="13052" max="13052" width="12.7109375" style="43" customWidth="1"/>
    <col min="13053" max="13053" width="4.7109375" style="43" customWidth="1"/>
    <col min="13054" max="13054" width="12.7109375" style="43" customWidth="1"/>
    <col min="13055" max="13305" width="9.140625" style="43"/>
    <col min="13306" max="13306" width="59.42578125" style="43" customWidth="1"/>
    <col min="13307" max="13307" width="4.7109375" style="43" customWidth="1"/>
    <col min="13308" max="13308" width="12.7109375" style="43" customWidth="1"/>
    <col min="13309" max="13309" width="4.7109375" style="43" customWidth="1"/>
    <col min="13310" max="13310" width="12.7109375" style="43" customWidth="1"/>
    <col min="13311" max="13561" width="9.140625" style="43"/>
    <col min="13562" max="13562" width="59.42578125" style="43" customWidth="1"/>
    <col min="13563" max="13563" width="4.7109375" style="43" customWidth="1"/>
    <col min="13564" max="13564" width="12.7109375" style="43" customWidth="1"/>
    <col min="13565" max="13565" width="4.7109375" style="43" customWidth="1"/>
    <col min="13566" max="13566" width="12.7109375" style="43" customWidth="1"/>
    <col min="13567" max="13817" width="9.140625" style="43"/>
    <col min="13818" max="13818" width="59.42578125" style="43" customWidth="1"/>
    <col min="13819" max="13819" width="4.7109375" style="43" customWidth="1"/>
    <col min="13820" max="13820" width="12.7109375" style="43" customWidth="1"/>
    <col min="13821" max="13821" width="4.7109375" style="43" customWidth="1"/>
    <col min="13822" max="13822" width="12.7109375" style="43" customWidth="1"/>
    <col min="13823" max="14073" width="9.140625" style="43"/>
    <col min="14074" max="14074" width="59.42578125" style="43" customWidth="1"/>
    <col min="14075" max="14075" width="4.7109375" style="43" customWidth="1"/>
    <col min="14076" max="14076" width="12.7109375" style="43" customWidth="1"/>
    <col min="14077" max="14077" width="4.7109375" style="43" customWidth="1"/>
    <col min="14078" max="14078" width="12.7109375" style="43" customWidth="1"/>
    <col min="14079" max="14329" width="9.140625" style="43"/>
    <col min="14330" max="14330" width="59.42578125" style="43" customWidth="1"/>
    <col min="14331" max="14331" width="4.7109375" style="43" customWidth="1"/>
    <col min="14332" max="14332" width="12.7109375" style="43" customWidth="1"/>
    <col min="14333" max="14333" width="4.7109375" style="43" customWidth="1"/>
    <col min="14334" max="14334" width="12.7109375" style="43" customWidth="1"/>
    <col min="14335" max="14585" width="9.140625" style="43"/>
    <col min="14586" max="14586" width="59.42578125" style="43" customWidth="1"/>
    <col min="14587" max="14587" width="4.7109375" style="43" customWidth="1"/>
    <col min="14588" max="14588" width="12.7109375" style="43" customWidth="1"/>
    <col min="14589" max="14589" width="4.7109375" style="43" customWidth="1"/>
    <col min="14590" max="14590" width="12.7109375" style="43" customWidth="1"/>
    <col min="14591" max="14841" width="9.140625" style="43"/>
    <col min="14842" max="14842" width="59.42578125" style="43" customWidth="1"/>
    <col min="14843" max="14843" width="4.7109375" style="43" customWidth="1"/>
    <col min="14844" max="14844" width="12.7109375" style="43" customWidth="1"/>
    <col min="14845" max="14845" width="4.7109375" style="43" customWidth="1"/>
    <col min="14846" max="14846" width="12.7109375" style="43" customWidth="1"/>
    <col min="14847" max="15097" width="9.140625" style="43"/>
    <col min="15098" max="15098" width="59.42578125" style="43" customWidth="1"/>
    <col min="15099" max="15099" width="4.7109375" style="43" customWidth="1"/>
    <col min="15100" max="15100" width="12.7109375" style="43" customWidth="1"/>
    <col min="15101" max="15101" width="4.7109375" style="43" customWidth="1"/>
    <col min="15102" max="15102" width="12.7109375" style="43" customWidth="1"/>
    <col min="15103" max="15353" width="9.140625" style="43"/>
    <col min="15354" max="15354" width="59.42578125" style="43" customWidth="1"/>
    <col min="15355" max="15355" width="4.7109375" style="43" customWidth="1"/>
    <col min="15356" max="15356" width="12.7109375" style="43" customWidth="1"/>
    <col min="15357" max="15357" width="4.7109375" style="43" customWidth="1"/>
    <col min="15358" max="15358" width="12.7109375" style="43" customWidth="1"/>
    <col min="15359" max="15609" width="9.140625" style="43"/>
    <col min="15610" max="15610" width="59.42578125" style="43" customWidth="1"/>
    <col min="15611" max="15611" width="4.7109375" style="43" customWidth="1"/>
    <col min="15612" max="15612" width="12.7109375" style="43" customWidth="1"/>
    <col min="15613" max="15613" width="4.7109375" style="43" customWidth="1"/>
    <col min="15614" max="15614" width="12.7109375" style="43" customWidth="1"/>
    <col min="15615" max="15865" width="9.140625" style="43"/>
    <col min="15866" max="15866" width="59.42578125" style="43" customWidth="1"/>
    <col min="15867" max="15867" width="4.7109375" style="43" customWidth="1"/>
    <col min="15868" max="15868" width="12.7109375" style="43" customWidth="1"/>
    <col min="15869" max="15869" width="4.7109375" style="43" customWidth="1"/>
    <col min="15870" max="15870" width="12.7109375" style="43" customWidth="1"/>
    <col min="15871" max="16121" width="9.140625" style="43"/>
    <col min="16122" max="16122" width="59.42578125" style="43" customWidth="1"/>
    <col min="16123" max="16123" width="4.7109375" style="43" customWidth="1"/>
    <col min="16124" max="16124" width="12.7109375" style="43" customWidth="1"/>
    <col min="16125" max="16125" width="4.7109375" style="43" customWidth="1"/>
    <col min="16126" max="16126" width="12.7109375" style="43" customWidth="1"/>
    <col min="16127" max="16384" width="9.140625" style="43"/>
  </cols>
  <sheetData>
    <row r="1" spans="1:3">
      <c r="A1" s="42" t="s">
        <v>36</v>
      </c>
      <c r="B1" s="42"/>
      <c r="C1" s="42"/>
    </row>
    <row r="2" spans="1:3">
      <c r="A2" s="42" t="s">
        <v>1</v>
      </c>
      <c r="B2" s="42"/>
      <c r="C2" s="42"/>
    </row>
    <row r="3" spans="1:3">
      <c r="A3" s="44" t="s">
        <v>2</v>
      </c>
      <c r="B3" s="44"/>
      <c r="C3" s="44"/>
    </row>
    <row r="4" spans="1:3">
      <c r="A4" s="45" t="s">
        <v>37</v>
      </c>
      <c r="B4" s="45"/>
      <c r="C4" s="45"/>
    </row>
    <row r="5" spans="1:3">
      <c r="A5" s="46">
        <v>43769</v>
      </c>
      <c r="B5" s="47"/>
      <c r="C5" s="47"/>
    </row>
    <row r="6" spans="1:3">
      <c r="A6" s="48" t="s">
        <v>4</v>
      </c>
      <c r="B6" s="48"/>
      <c r="C6" s="48"/>
    </row>
    <row r="7" spans="1:3" ht="15.75" thickBot="1">
      <c r="A7" s="49"/>
      <c r="B7" s="49"/>
      <c r="C7" s="49"/>
    </row>
    <row r="8" spans="1:3" ht="15.75" thickTop="1">
      <c r="A8" s="50"/>
      <c r="B8" s="50"/>
      <c r="C8" s="50"/>
    </row>
    <row r="9" spans="1:3">
      <c r="A9" s="51" t="s">
        <v>38</v>
      </c>
      <c r="C9" s="52">
        <f>SUM(C10:C17)</f>
        <v>222992303.87774998</v>
      </c>
    </row>
    <row r="10" spans="1:3">
      <c r="A10" s="43" t="s">
        <v>39</v>
      </c>
      <c r="B10" s="53"/>
      <c r="C10" s="19">
        <v>151077436.18000001</v>
      </c>
    </row>
    <row r="11" spans="1:3">
      <c r="A11" s="43" t="s">
        <v>40</v>
      </c>
      <c r="B11" s="53"/>
      <c r="C11" s="19">
        <v>10822829.66</v>
      </c>
    </row>
    <row r="12" spans="1:3">
      <c r="A12" s="54" t="s">
        <v>41</v>
      </c>
      <c r="B12" s="53"/>
      <c r="C12" s="19">
        <v>4212745.3500000006</v>
      </c>
    </row>
    <row r="13" spans="1:3">
      <c r="A13" s="54" t="s">
        <v>42</v>
      </c>
      <c r="B13" s="53"/>
      <c r="C13" s="19">
        <v>15801.91</v>
      </c>
    </row>
    <row r="14" spans="1:3">
      <c r="A14" s="54" t="s">
        <v>43</v>
      </c>
      <c r="B14" s="53"/>
      <c r="C14" s="19">
        <v>52474.79</v>
      </c>
    </row>
    <row r="15" spans="1:3">
      <c r="A15" s="43" t="s">
        <v>44</v>
      </c>
      <c r="B15" s="53"/>
      <c r="C15" s="19">
        <v>10959278.93</v>
      </c>
    </row>
    <row r="16" spans="1:3">
      <c r="A16" s="43" t="s">
        <v>45</v>
      </c>
      <c r="B16" s="53"/>
      <c r="C16" s="19">
        <v>2690551.32</v>
      </c>
    </row>
    <row r="17" spans="1:3">
      <c r="A17" s="43" t="s">
        <v>46</v>
      </c>
      <c r="B17" s="53"/>
      <c r="C17" s="19">
        <v>43161185.737750001</v>
      </c>
    </row>
    <row r="18" spans="1:3">
      <c r="A18" s="43" t="s">
        <v>47</v>
      </c>
      <c r="B18" s="53"/>
      <c r="C18" s="55"/>
    </row>
    <row r="19" spans="1:3">
      <c r="A19" s="51" t="s">
        <v>48</v>
      </c>
      <c r="B19" s="53"/>
      <c r="C19" s="56">
        <f>SUM(C20:C25)</f>
        <v>63136600.170000002</v>
      </c>
    </row>
    <row r="20" spans="1:3">
      <c r="A20" s="43" t="s">
        <v>49</v>
      </c>
      <c r="B20" s="53"/>
      <c r="C20" s="57">
        <v>35496459.670000002</v>
      </c>
    </row>
    <row r="21" spans="1:3">
      <c r="A21" s="43" t="s">
        <v>50</v>
      </c>
      <c r="B21" s="53"/>
      <c r="C21" s="57">
        <v>6682322.4199999999</v>
      </c>
    </row>
    <row r="22" spans="1:3">
      <c r="A22" s="43" t="s">
        <v>51</v>
      </c>
      <c r="B22" s="53"/>
      <c r="C22" s="57">
        <v>11240635.359999999</v>
      </c>
    </row>
    <row r="23" spans="1:3">
      <c r="A23" s="58" t="s">
        <v>52</v>
      </c>
      <c r="B23" s="53"/>
      <c r="C23" s="57">
        <v>0</v>
      </c>
    </row>
    <row r="24" spans="1:3">
      <c r="A24" s="58" t="s">
        <v>53</v>
      </c>
      <c r="B24" s="53"/>
      <c r="C24" s="57">
        <v>596178.53</v>
      </c>
    </row>
    <row r="25" spans="1:3">
      <c r="A25" s="43" t="s">
        <v>54</v>
      </c>
      <c r="B25" s="53"/>
      <c r="C25" s="56">
        <v>9121004.1900000013</v>
      </c>
    </row>
    <row r="26" spans="1:3">
      <c r="A26" s="43" t="s">
        <v>47</v>
      </c>
      <c r="B26" s="53"/>
      <c r="C26" s="59"/>
    </row>
    <row r="27" spans="1:3">
      <c r="A27" s="58" t="s">
        <v>55</v>
      </c>
      <c r="B27" s="53"/>
      <c r="C27" s="56">
        <v>36784040.600000001</v>
      </c>
    </row>
    <row r="28" spans="1:3">
      <c r="B28" s="53"/>
      <c r="C28" s="57"/>
    </row>
    <row r="29" spans="1:3">
      <c r="A29" s="60" t="s">
        <v>56</v>
      </c>
      <c r="B29" s="53"/>
      <c r="C29" s="59">
        <f>SUM(C9-C19-C27)</f>
        <v>123071663.10774997</v>
      </c>
    </row>
    <row r="30" spans="1:3">
      <c r="B30" s="53"/>
      <c r="C30" s="57"/>
    </row>
    <row r="31" spans="1:3">
      <c r="A31" s="51" t="s">
        <v>57</v>
      </c>
      <c r="B31" s="53"/>
      <c r="C31" s="56">
        <f>SUM(C32:C34)</f>
        <v>100087610.34775001</v>
      </c>
    </row>
    <row r="32" spans="1:3">
      <c r="A32" s="43" t="s">
        <v>58</v>
      </c>
      <c r="B32" s="53"/>
      <c r="C32" s="61">
        <v>34840823.609999999</v>
      </c>
    </row>
    <row r="33" spans="1:3">
      <c r="A33" s="43" t="s">
        <v>59</v>
      </c>
      <c r="B33" s="53"/>
      <c r="C33" s="62">
        <v>57968795.947750002</v>
      </c>
    </row>
    <row r="34" spans="1:3">
      <c r="A34" s="43" t="s">
        <v>60</v>
      </c>
      <c r="B34" s="53"/>
      <c r="C34" s="62">
        <v>7277990.790000001</v>
      </c>
    </row>
    <row r="35" spans="1:3">
      <c r="B35" s="53"/>
      <c r="C35" s="55"/>
    </row>
    <row r="36" spans="1:3">
      <c r="A36" s="60" t="s">
        <v>61</v>
      </c>
      <c r="B36" s="53"/>
      <c r="C36" s="63">
        <f>SUM(C29-C31)</f>
        <v>22984052.759999961</v>
      </c>
    </row>
    <row r="37" spans="1:3" ht="9.9499999999999993" customHeight="1">
      <c r="A37" s="58"/>
      <c r="B37" s="53"/>
      <c r="C37" s="63"/>
    </row>
    <row r="38" spans="1:3" ht="9.9499999999999993" customHeight="1">
      <c r="A38" s="43" t="s">
        <v>47</v>
      </c>
      <c r="B38" s="53"/>
      <c r="C38" s="57"/>
    </row>
    <row r="39" spans="1:3">
      <c r="A39" s="43" t="s">
        <v>62</v>
      </c>
      <c r="B39" s="53"/>
      <c r="C39" s="56">
        <v>8102871.5100000016</v>
      </c>
    </row>
    <row r="40" spans="1:3">
      <c r="A40" s="64" t="s">
        <v>63</v>
      </c>
      <c r="B40" s="53"/>
      <c r="C40" s="59">
        <f>+C36+C39</f>
        <v>31086924.269999962</v>
      </c>
    </row>
    <row r="41" spans="1:3" ht="9.9499999999999993" customHeight="1">
      <c r="B41" s="53"/>
      <c r="C41" s="57"/>
    </row>
    <row r="42" spans="1:3">
      <c r="A42" s="43" t="s">
        <v>64</v>
      </c>
      <c r="B42" s="53"/>
      <c r="C42" s="57">
        <v>-9786063.5899999999</v>
      </c>
    </row>
    <row r="43" spans="1:3">
      <c r="A43" s="43" t="s">
        <v>65</v>
      </c>
      <c r="B43" s="53"/>
      <c r="C43" s="57">
        <v>-1287441.53</v>
      </c>
    </row>
    <row r="44" spans="1:3">
      <c r="A44" s="60" t="s">
        <v>66</v>
      </c>
      <c r="C44" s="55">
        <f>+C40+C42+C43</f>
        <v>20013419.149999961</v>
      </c>
    </row>
    <row r="45" spans="1:3">
      <c r="A45" s="58"/>
      <c r="C45" s="59"/>
    </row>
    <row r="46" spans="1:3">
      <c r="A46" s="65" t="s">
        <v>27</v>
      </c>
      <c r="B46" s="65"/>
      <c r="C46" s="63">
        <v>0</v>
      </c>
    </row>
    <row r="47" spans="1:3" ht="15.75" thickBot="1">
      <c r="A47" s="51" t="s">
        <v>67</v>
      </c>
      <c r="B47" s="53"/>
      <c r="C47" s="66">
        <f>+C44-C46</f>
        <v>20013419.149999961</v>
      </c>
    </row>
    <row r="48" spans="1:3" ht="16.5" thickTop="1" thickBot="1">
      <c r="A48" s="49"/>
      <c r="B48" s="49"/>
      <c r="C48" s="49"/>
    </row>
    <row r="49" spans="1:3" ht="15.75" thickTop="1">
      <c r="A49" s="50"/>
      <c r="B49" s="50"/>
      <c r="C49" s="50"/>
    </row>
    <row r="50" spans="1:3">
      <c r="A50" s="67"/>
      <c r="B50" s="67"/>
    </row>
    <row r="51" spans="1:3">
      <c r="A51" s="67"/>
      <c r="B51" s="67"/>
      <c r="C51" s="67"/>
    </row>
    <row r="52" spans="1:3">
      <c r="A52" s="67"/>
      <c r="B52" s="67"/>
      <c r="C52" s="67"/>
    </row>
    <row r="53" spans="1:3">
      <c r="A53" s="38" t="s">
        <v>34</v>
      </c>
      <c r="B53" s="38"/>
      <c r="C53" s="38"/>
    </row>
    <row r="54" spans="1:3">
      <c r="A54" s="39" t="s">
        <v>35</v>
      </c>
      <c r="B54" s="39"/>
      <c r="C54" s="39"/>
    </row>
    <row r="64" spans="1:3">
      <c r="A64" s="6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2019-11-20T22:30:14Z</dcterms:created>
  <dcterms:modified xsi:type="dcterms:W3CDTF">2019-11-20T22:30:59Z</dcterms:modified>
</cp:coreProperties>
</file>