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90"/>
  </bookViews>
  <sheets>
    <sheet name="BG - OCT 2019" sheetId="1" r:id="rId1"/>
    <sheet name="ER - OCT 2019" sheetId="2" r:id="rId2"/>
  </sheets>
  <calcPr calcId="144525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39" i="2" l="1"/>
  <c r="E44" i="2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<sst xmlns="http://schemas.openxmlformats.org/spreadsheetml/2006/main" count="99" uniqueCount="92">
  <si>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</si>
  <si>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</si>
  <si>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31 de octubre de 2019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</si>
  <si>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</si>
  <si>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</si>
  <si>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</si>
  <si>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</si>
  <si>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</si>
  <si>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</si>
  <si>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</si>
  <si>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</si>
  <si>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</si>
  <si>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</si>
  <si>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</si>
  <si>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</si>
  <si>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</si>
  <si>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</si>
  <si>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</si>
  <si>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</si>
  <si>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</si>
  <si>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</si>
  <si>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</si>
  <si>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</si>
  <si>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</si>
  <si>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</si>
  <si>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</si>
  <si>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</si>
  <si>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</si>
  <si>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</si>
  <si>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</si>
  <si>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</si>
  <si>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</si>
  <si>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</si>
  <si>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</si>
  <si>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</si>
  <si>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</si>
  <si>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</si>
  <si>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</si>
  <si>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</si>
  <si>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</si>
  <si>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</si>
  <si>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</si>
  <si>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</si>
  <si>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</si>
  <si>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</si>
  <si>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</si>
  <si>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</si>
  <si>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</si>
  <si>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</si>
  <si>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</si>
  <si>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</si>
  <si>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</si>
  <si>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</si>
  <si>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</si>
  <si>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</si>
  <si>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</si>
  <si>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</si>
  <si>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</si>
  <si>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</si>
  <si>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</si>
  <si>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</si>
  <si>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</si>
  <si>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octubre de 2019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</si>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</sst>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workbookViewId="0">
      <selection activeCell="B5" sqref="B5:H5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640494329.37</v>
      </c>
      <c r="F10" s="9" t="s">
        <v>29</v>
      </c>
      <c r="H10" s="10">
        <v>1938618868.4099998</v>
      </c>
    </row>
    <row r="11" spans="2:8" x14ac:dyDescent="0.25">
      <c r="B11" s="9" t="s">
        <v>8</v>
      </c>
      <c r="D11" s="10">
        <v>115502451.27</v>
      </c>
      <c r="F11" s="9" t="s">
        <v>30</v>
      </c>
      <c r="H11" s="10">
        <v>135021225.5</v>
      </c>
    </row>
    <row r="12" spans="2:8" x14ac:dyDescent="0.25">
      <c r="B12" s="9" t="s">
        <v>9</v>
      </c>
      <c r="D12" s="10">
        <v>1828760326.9400001</v>
      </c>
      <c r="F12" s="9" t="s">
        <v>31</v>
      </c>
      <c r="H12" s="10">
        <v>21390313.989999998</v>
      </c>
    </row>
    <row r="13" spans="2:8" x14ac:dyDescent="0.25">
      <c r="B13" s="8" t="s">
        <v>10</v>
      </c>
      <c r="D13" s="11">
        <f>SUM(D10:D12)</f>
        <v>2584757107.5799999</v>
      </c>
      <c r="F13" s="9" t="s">
        <v>32</v>
      </c>
      <c r="H13" s="10">
        <v>221192013.87</v>
      </c>
    </row>
    <row r="14" spans="2:8" x14ac:dyDescent="0.25">
      <c r="B14" s="9"/>
      <c r="D14" s="10"/>
      <c r="F14" s="8" t="s">
        <v>33</v>
      </c>
      <c r="H14" s="11">
        <f>SUM(H10:H13)</f>
        <v>2316222421.77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3038751.1400000006</v>
      </c>
      <c r="F16" s="8" t="s">
        <v>34</v>
      </c>
      <c r="H16" s="10"/>
    </row>
    <row r="17" spans="2:8" x14ac:dyDescent="0.25">
      <c r="B17" s="9" t="s">
        <v>13</v>
      </c>
      <c r="D17" s="10">
        <v>395906.26</v>
      </c>
      <c r="F17" s="9" t="s">
        <v>35</v>
      </c>
      <c r="H17" s="10">
        <v>20258244.349999905</v>
      </c>
    </row>
    <row r="18" spans="2:8" x14ac:dyDescent="0.25">
      <c r="B18" s="9" t="s">
        <v>14</v>
      </c>
      <c r="D18" s="10">
        <v>9422780.9000000004</v>
      </c>
      <c r="F18" s="9" t="s">
        <v>36</v>
      </c>
      <c r="H18" s="10">
        <v>980756.04</v>
      </c>
    </row>
    <row r="19" spans="2:8" x14ac:dyDescent="0.25">
      <c r="B19" s="9" t="s">
        <v>15</v>
      </c>
      <c r="D19" s="10">
        <v>6364478.2799999993</v>
      </c>
      <c r="F19" s="9" t="s">
        <v>37</v>
      </c>
      <c r="H19" s="10">
        <v>6782379.5700000003</v>
      </c>
    </row>
    <row r="20" spans="2:8" x14ac:dyDescent="0.25">
      <c r="B20" s="8" t="s">
        <v>16</v>
      </c>
      <c r="D20" s="11">
        <f>SUM(D16:D19)</f>
        <v>19221916.579999998</v>
      </c>
      <c r="F20" s="9" t="s">
        <v>38</v>
      </c>
      <c r="H20" s="10">
        <v>7484824.0199999996</v>
      </c>
    </row>
    <row r="21" spans="2:8" x14ac:dyDescent="0.25">
      <c r="B21" s="9"/>
      <c r="D21" s="10"/>
      <c r="F21" s="8" t="s">
        <v>39</v>
      </c>
      <c r="H21" s="11">
        <f>SUM(H17:H20)</f>
        <v>35506203.9799999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2351728625.75</v>
      </c>
    </row>
    <row r="24" spans="2:8" x14ac:dyDescent="0.25">
      <c r="B24" s="9" t="s">
        <v>18</v>
      </c>
      <c r="D24" s="10">
        <v>1911772.33</v>
      </c>
      <c r="F24" s="9"/>
      <c r="H24" s="10"/>
    </row>
    <row r="25" spans="2:8" x14ac:dyDescent="0.25">
      <c r="B25" s="9" t="s">
        <v>19</v>
      </c>
      <c r="D25" s="10">
        <v>19554438.350000001</v>
      </c>
      <c r="F25" s="8" t="s">
        <v>41</v>
      </c>
      <c r="H25" s="10"/>
    </row>
    <row r="26" spans="2:8" x14ac:dyDescent="0.25">
      <c r="B26" s="9" t="s">
        <v>20</v>
      </c>
      <c r="D26" s="10">
        <v>2973273.86</v>
      </c>
      <c r="F26" s="9" t="s">
        <v>42</v>
      </c>
      <c r="H26" s="10">
        <v>139000428</v>
      </c>
    </row>
    <row r="27" spans="2:8" x14ac:dyDescent="0.25">
      <c r="B27" s="8" t="s">
        <v>21</v>
      </c>
      <c r="D27" s="11">
        <f>SUM(D24:D26)</f>
        <v>24439484.539999999</v>
      </c>
      <c r="F27" s="9" t="s">
        <v>43</v>
      </c>
      <c r="H27" s="10">
        <v>34750107</v>
      </c>
    </row>
    <row r="28" spans="2:8" x14ac:dyDescent="0.25">
      <c r="B28" s="9"/>
      <c r="D28" s="10"/>
      <c r="F28" s="9" t="s">
        <v>44</v>
      </c>
      <c r="H28" s="10">
        <v>62683059</v>
      </c>
    </row>
    <row r="29" spans="2:8" x14ac:dyDescent="0.25">
      <c r="B29" s="9"/>
      <c r="D29" s="10"/>
      <c r="F29" s="9" t="s">
        <v>45</v>
      </c>
      <c r="H29" s="10">
        <v>20715778.539999999</v>
      </c>
    </row>
    <row r="30" spans="2:8" x14ac:dyDescent="0.25">
      <c r="B30" s="9"/>
      <c r="D30" s="10"/>
      <c r="F30" s="9" t="s">
        <v>46</v>
      </c>
      <c r="H30" s="10">
        <v>18279239.710000001</v>
      </c>
    </row>
    <row r="31" spans="2:8" x14ac:dyDescent="0.25">
      <c r="B31" s="9"/>
      <c r="D31" s="10"/>
      <c r="F31" s="9" t="s">
        <v>47</v>
      </c>
      <c r="H31" s="10">
        <v>883259.6</v>
      </c>
    </row>
    <row r="32" spans="2:8" x14ac:dyDescent="0.25">
      <c r="B32" s="9"/>
      <c r="D32" s="10"/>
      <c r="F32" s="8" t="s">
        <v>48</v>
      </c>
      <c r="H32" s="11">
        <f>SUM(H26:H31)</f>
        <v>276311871.85000002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2628418508.6999998</v>
      </c>
      <c r="F34" s="8" t="s">
        <v>49</v>
      </c>
      <c r="H34" s="12">
        <f>H32+H23</f>
        <v>2628040497.5999999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21291100.969999999</v>
      </c>
      <c r="F37" s="9" t="s">
        <v>51</v>
      </c>
      <c r="H37" s="10">
        <v>19141790.77</v>
      </c>
    </row>
    <row r="38" spans="2:8" x14ac:dyDescent="0.25">
      <c r="B38" s="9" t="s">
        <v>25</v>
      </c>
      <c r="D38" s="10">
        <v>58917105.82</v>
      </c>
      <c r="F38" s="9" t="s">
        <v>52</v>
      </c>
      <c r="H38" s="10">
        <v>61444427.119999997</v>
      </c>
    </row>
    <row r="39" spans="2:8" x14ac:dyDescent="0.25">
      <c r="B39" s="8" t="s">
        <v>26</v>
      </c>
      <c r="D39" s="11">
        <f>SUM(D37:D38)</f>
        <v>80208206.789999992</v>
      </c>
      <c r="F39" s="8" t="s">
        <v>53</v>
      </c>
      <c r="H39" s="11">
        <f>SUM(H37:H38)</f>
        <v>80586217.890000001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2708626715.4899998</v>
      </c>
      <c r="F41" s="8" t="s">
        <v>54</v>
      </c>
      <c r="H41" s="12">
        <f>H39+H34</f>
        <v>2708626715.4899998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24" bottom="0.23" header="0.17" footer="0.17"/>
  <pageSetup paperSize="256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workbookViewId="0">
      <selection activeCell="G48" sqref="G48:G52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SUM(E9:E14)</f>
        <v>191343957.91999999</v>
      </c>
    </row>
    <row r="9" spans="2:5" x14ac:dyDescent="0.25">
      <c r="B9" s="9" t="s">
        <v>64</v>
      </c>
      <c r="E9" s="10">
        <v>151076750.75</v>
      </c>
    </row>
    <row r="10" spans="2:5" x14ac:dyDescent="0.25">
      <c r="B10" s="9" t="s">
        <v>65</v>
      </c>
      <c r="E10" s="10">
        <v>10818557.450000001</v>
      </c>
    </row>
    <row r="11" spans="2:5" x14ac:dyDescent="0.25">
      <c r="B11" s="9" t="s">
        <v>66</v>
      </c>
      <c r="E11" s="10">
        <v>4190208.24</v>
      </c>
    </row>
    <row r="12" spans="2:5" x14ac:dyDescent="0.25">
      <c r="B12" s="9" t="s">
        <v>67</v>
      </c>
      <c r="E12" s="10">
        <v>10920235.16</v>
      </c>
    </row>
    <row r="13" spans="2:5" x14ac:dyDescent="0.25">
      <c r="B13" s="9" t="s">
        <v>68</v>
      </c>
      <c r="E13" s="10">
        <v>2690551.32</v>
      </c>
    </row>
    <row r="14" spans="2:5" x14ac:dyDescent="0.25">
      <c r="B14" s="9" t="s">
        <v>69</v>
      </c>
      <c r="E14" s="10">
        <v>11647655</v>
      </c>
    </row>
    <row r="15" spans="2:5" x14ac:dyDescent="0.25">
      <c r="B15" s="9"/>
      <c r="E15" s="10"/>
    </row>
    <row r="16" spans="2:5" x14ac:dyDescent="0.25">
      <c r="B16" s="8" t="s">
        <v>70</v>
      </c>
      <c r="E16" s="10"/>
    </row>
    <row r="17" spans="2:5" x14ac:dyDescent="0.25">
      <c r="B17" s="8" t="s">
        <v>71</v>
      </c>
      <c r="E17" s="15">
        <f>SUM(E18:E22)</f>
        <v>54938374.120000005</v>
      </c>
    </row>
    <row r="18" spans="2:5" x14ac:dyDescent="0.25">
      <c r="B18" s="9" t="s">
        <v>72</v>
      </c>
      <c r="E18" s="10">
        <v>35496459.670000002</v>
      </c>
    </row>
    <row r="19" spans="2:5" x14ac:dyDescent="0.25">
      <c r="B19" s="9" t="s">
        <v>73</v>
      </c>
      <c r="E19" s="10">
        <v>6232203.1699999999</v>
      </c>
    </row>
    <row r="20" spans="2:5" x14ac:dyDescent="0.25">
      <c r="B20" s="9" t="s">
        <v>74</v>
      </c>
      <c r="E20" s="10">
        <v>11240635.359999999</v>
      </c>
    </row>
    <row r="21" spans="2:5" x14ac:dyDescent="0.25">
      <c r="B21" s="9" t="s">
        <v>75</v>
      </c>
      <c r="E21" s="10">
        <v>596178.53</v>
      </c>
    </row>
    <row r="22" spans="2:5" x14ac:dyDescent="0.25">
      <c r="B22" s="9" t="s">
        <v>76</v>
      </c>
      <c r="E22" s="10">
        <v>1372897.3900000001</v>
      </c>
    </row>
    <row r="23" spans="2:5" x14ac:dyDescent="0.25">
      <c r="B23" s="9"/>
      <c r="E23" s="10"/>
    </row>
    <row r="24" spans="2:5" x14ac:dyDescent="0.25">
      <c r="B24" s="9" t="s">
        <v>77</v>
      </c>
      <c r="E24" s="10">
        <v>36784168.509999998</v>
      </c>
    </row>
    <row r="25" spans="2:5" x14ac:dyDescent="0.25">
      <c r="B25" s="9"/>
      <c r="E25" s="16"/>
    </row>
    <row r="26" spans="2:5" x14ac:dyDescent="0.25">
      <c r="B26" s="8" t="s">
        <v>78</v>
      </c>
      <c r="E26" s="13">
        <f>+E8-E17-E24</f>
        <v>99621415.289999992</v>
      </c>
    </row>
    <row r="27" spans="2:5" x14ac:dyDescent="0.25">
      <c r="B27" s="9"/>
      <c r="E27" s="10"/>
    </row>
    <row r="28" spans="2:5" x14ac:dyDescent="0.25">
      <c r="B28" s="8" t="s">
        <v>79</v>
      </c>
      <c r="E28" s="15">
        <f>SUM(E29:E31)</f>
        <v>72334863.590000004</v>
      </c>
    </row>
    <row r="29" spans="2:5" x14ac:dyDescent="0.25">
      <c r="B29" s="9" t="s">
        <v>80</v>
      </c>
      <c r="E29" s="10">
        <v>30843845.829999998</v>
      </c>
    </row>
    <row r="30" spans="2:5" x14ac:dyDescent="0.25">
      <c r="B30" s="9" t="s">
        <v>81</v>
      </c>
      <c r="E30" s="10">
        <v>37219952.82</v>
      </c>
    </row>
    <row r="31" spans="2:5" x14ac:dyDescent="0.25">
      <c r="B31" s="9" t="s">
        <v>82</v>
      </c>
      <c r="E31" s="10">
        <v>4271064.9400000004</v>
      </c>
    </row>
    <row r="32" spans="2:5" x14ac:dyDescent="0.25">
      <c r="B32" s="9"/>
      <c r="E32" s="16"/>
    </row>
    <row r="33" spans="2:5" x14ac:dyDescent="0.25">
      <c r="B33" s="8" t="s">
        <v>83</v>
      </c>
      <c r="E33" s="13">
        <f>+E26-E28</f>
        <v>27286551.699999988</v>
      </c>
    </row>
    <row r="34" spans="2:5" x14ac:dyDescent="0.25">
      <c r="B34" s="9"/>
      <c r="E34" s="10"/>
    </row>
    <row r="35" spans="2:5" x14ac:dyDescent="0.25">
      <c r="B35" s="8" t="s">
        <v>84</v>
      </c>
      <c r="E35" s="15">
        <f>SUM(E36:E37)</f>
        <v>3098673.6300000013</v>
      </c>
    </row>
    <row r="36" spans="2:5" x14ac:dyDescent="0.25">
      <c r="B36" s="9" t="s">
        <v>85</v>
      </c>
      <c r="E36" s="10">
        <v>7232600.290000001</v>
      </c>
    </row>
    <row r="37" spans="2:5" x14ac:dyDescent="0.25">
      <c r="B37" s="9" t="s">
        <v>86</v>
      </c>
      <c r="E37" s="10">
        <v>-4133926.6599999997</v>
      </c>
    </row>
    <row r="38" spans="2:5" x14ac:dyDescent="0.25">
      <c r="B38" s="9"/>
      <c r="E38" s="16"/>
    </row>
    <row r="39" spans="2:5" x14ac:dyDescent="0.25">
      <c r="B39" s="8" t="s">
        <v>87</v>
      </c>
      <c r="E39" s="13">
        <f>+E33+E35</f>
        <v>30385225.329999991</v>
      </c>
    </row>
    <row r="40" spans="2:5" x14ac:dyDescent="0.25">
      <c r="B40" s="9"/>
      <c r="E40" s="10"/>
    </row>
    <row r="41" spans="2:5" x14ac:dyDescent="0.25">
      <c r="B41" s="9" t="s">
        <v>88</v>
      </c>
      <c r="E41" s="10">
        <v>-8495757.7799999993</v>
      </c>
    </row>
    <row r="42" spans="2:5" x14ac:dyDescent="0.25">
      <c r="B42" s="9" t="s">
        <v>89</v>
      </c>
      <c r="E42" s="10">
        <v>-1173689.01</v>
      </c>
    </row>
    <row r="43" spans="2:5" x14ac:dyDescent="0.25">
      <c r="B43" s="9"/>
      <c r="E43" s="16"/>
    </row>
    <row r="44" spans="2:5" x14ac:dyDescent="0.25">
      <c r="B44" s="8" t="s">
        <v>90</v>
      </c>
      <c r="E44" s="13">
        <f>+E39+E41+E42</f>
        <v>20715778.539999988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5" t="s">
        <v>56</v>
      </c>
      <c r="C50" s="3" t="s">
        <v>58</v>
      </c>
      <c r="D50" s="3"/>
      <c r="E50" s="3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3" t="s">
        <v>60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OCT 2019</vt:lpstr>
      <vt:lpstr>ER - OCT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2019-11-15T16:15:45Z</cp:lastPrinted>
  <dcterms:created xsi:type="dcterms:W3CDTF">2019-11-15T16:13:10Z</dcterms:created>
  <dcterms:modified xsi:type="dcterms:W3CDTF">2019-11-15T16:15:46Z</dcterms:modified>
</cp:coreProperties>
</file>