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19\Renta 2019\"/>
    </mc:Choice>
  </mc:AlternateContent>
  <bookViews>
    <workbookView xWindow="240" yWindow="60" windowWidth="20115" windowHeight="8010"/>
  </bookViews>
  <sheets>
    <sheet name="Bal y Est. Resul Oct 19" sheetId="1" r:id="rId1"/>
  </sheets>
  <definedNames>
    <definedName name="_xlnm.Print_Area" localSheetId="0">'Bal y Est. Resul Oct 19'!$A$1:$H$102</definedName>
  </definedNames>
  <calcPr calcId="171027"/>
</workbook>
</file>

<file path=xl/calcChain.xml><?xml version="1.0" encoding="utf-8"?>
<calcChain xmlns="http://schemas.openxmlformats.org/spreadsheetml/2006/main">
  <c r="F81" i="1" l="1"/>
  <c r="H34" i="1" l="1"/>
  <c r="F89" i="1" l="1"/>
  <c r="F39" i="1"/>
  <c r="F34" i="1"/>
  <c r="F22" i="1"/>
  <c r="F17" i="1"/>
  <c r="F25" i="1" l="1"/>
  <c r="F40" i="1"/>
  <c r="H89" i="1"/>
  <c r="H81" i="1"/>
  <c r="H73" i="1"/>
  <c r="H83" i="1" s="1"/>
  <c r="H90" i="1" s="1"/>
  <c r="H92" i="1" s="1"/>
  <c r="H95" i="1" s="1"/>
  <c r="H45" i="1"/>
  <c r="H39" i="1"/>
  <c r="H40" i="1" s="1"/>
  <c r="H46" i="1" s="1"/>
  <c r="H22" i="1"/>
  <c r="H17" i="1"/>
  <c r="H25" i="1" s="1"/>
  <c r="F73" i="1" l="1"/>
  <c r="F45" i="1"/>
  <c r="F46" i="1" s="1"/>
  <c r="F83" i="1" l="1"/>
  <c r="F90" i="1" s="1"/>
  <c r="F92" i="1" s="1"/>
  <c r="F95" i="1" s="1"/>
</calcChain>
</file>

<file path=xl/sharedStrings.xml><?xml version="1.0" encoding="utf-8"?>
<sst xmlns="http://schemas.openxmlformats.org/spreadsheetml/2006/main" count="77" uniqueCount="67">
  <si>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</si>
  <si>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</si>
  <si>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</si>
  <si>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</si>
  <si>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</si>
  <si>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</si>
  <si>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</si>
  <si>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</si>
  <si>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</si>
  <si>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</si>
  <si>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</si>
  <si>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</si>
  <si>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</si>
  <si>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</si>
  <si>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</si>
  <si>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</si>
  <si>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</si>
  <si>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</si>
  <si>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</si>
  <si>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</si>
  <si>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</si>
  <si>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</si>
  <si>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</si>
  <si>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</si>
  <si>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</si>
  <si>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</si>
  <si>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</si>
  <si>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</si>
  <si>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</si>
  <si>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</si>
  <si>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</si>
  <si>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</si>
  <si>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</si>
  <si>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</si>
  <si>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</si>
  <si>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</si>
  <si>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</si>
  <si>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</si>
  <si>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</si>
  <si>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</si>
  <si>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</si>
  <si>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</si>
  <si>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</si>
  <si>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</si>
  <si>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</si>
  <si>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</si>
  <si>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</si>
  <si>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</si>
  <si>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</si>
  <si>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</si>
  <si>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</si>
  <si>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</si>
  <si>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</si>
  <si>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</si>
  <si>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</si>
  <si>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</si>
  <si>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</si>
  <si>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</si>
  <si>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Presidente</t>
  </si>
  <si>
    <t>Utilidad de operación</t>
  </si>
  <si>
    <t>Otros ingresos y (gastos) netos</t>
  </si>
  <si>
    <t>José Raúl Cienfuegos Morales</t>
  </si>
  <si>
    <t>Celina María Padilla de O'byrne</t>
  </si>
  <si>
    <t>Director Operaciones y Finanzas</t>
  </si>
  <si>
    <t>Al 31 de octubre 2019 y 2018</t>
  </si>
  <si>
    <t>Por los periodos del 1 de enero al 31 de octubre de 2019 y 2018</t>
  </si>
  <si>
    <t>Reportos y Otras Operaciones bursátiles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</si>
</sst>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8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0070C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0" fillId="0" borderId="1" xfId="0" applyNumberFormat="1" applyBorder="1"/>
    <xf numFmtId="168" fontId="9" fillId="0" borderId="0" xfId="0" applyNumberFormat="1" applyFont="1" applyBorder="1"/>
    <xf numFmtId="165" fontId="3" fillId="0" borderId="0" xfId="0" applyNumberFormat="1" applyFont="1" applyBorder="1"/>
    <xf numFmtId="168" fontId="12" fillId="0" borderId="0" xfId="0" applyNumberFormat="1" applyFont="1"/>
    <xf numFmtId="0" fontId="12" fillId="0" borderId="0" xfId="0" applyFont="1"/>
    <xf numFmtId="168" fontId="13" fillId="0" borderId="0" xfId="0" applyNumberFormat="1" applyFont="1" applyBorder="1"/>
    <xf numFmtId="168" fontId="12" fillId="0" borderId="0" xfId="0" applyNumberFormat="1" applyFont="1" applyBorder="1"/>
    <xf numFmtId="164" fontId="12" fillId="0" borderId="0" xfId="0" applyNumberFormat="1" applyFont="1"/>
    <xf numFmtId="165" fontId="12" fillId="0" borderId="0" xfId="0" applyNumberFormat="1" applyFont="1"/>
    <xf numFmtId="165" fontId="11" fillId="0" borderId="0" xfId="0" applyNumberFormat="1" applyFont="1"/>
    <xf numFmtId="165" fontId="14" fillId="0" borderId="2" xfId="0" applyNumberFormat="1" applyFont="1" applyBorder="1"/>
    <xf numFmtId="165" fontId="14" fillId="0" borderId="0" xfId="0" applyNumberFormat="1" applyFont="1" applyBorder="1"/>
    <xf numFmtId="165" fontId="14" fillId="0" borderId="3" xfId="0" applyNumberFormat="1" applyFont="1" applyBorder="1"/>
    <xf numFmtId="0" fontId="14" fillId="0" borderId="0" xfId="0" applyFont="1"/>
    <xf numFmtId="168" fontId="11" fillId="0" borderId="0" xfId="0" applyNumberFormat="1" applyFont="1"/>
    <xf numFmtId="168" fontId="14" fillId="0" borderId="2" xfId="0" applyNumberFormat="1" applyFont="1" applyBorder="1"/>
    <xf numFmtId="168" fontId="14" fillId="0" borderId="0" xfId="0" applyNumberFormat="1" applyFont="1"/>
    <xf numFmtId="168" fontId="11" fillId="0" borderId="1" xfId="0" applyNumberFormat="1" applyFont="1" applyBorder="1"/>
    <xf numFmtId="168" fontId="15" fillId="0" borderId="2" xfId="0" applyNumberFormat="1" applyFont="1" applyBorder="1"/>
    <xf numFmtId="168" fontId="16" fillId="0" borderId="0" xfId="0" applyNumberFormat="1" applyFont="1" applyBorder="1"/>
    <xf numFmtId="168" fontId="16" fillId="0" borderId="1" xfId="0" applyNumberFormat="1" applyFont="1" applyBorder="1"/>
    <xf numFmtId="168" fontId="15" fillId="0" borderId="0" xfId="0" applyNumberFormat="1" applyFont="1" applyFill="1" applyBorder="1"/>
    <xf numFmtId="168" fontId="15" fillId="0" borderId="3" xfId="0" applyNumberFormat="1" applyFont="1" applyBorder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  <xf numFmtId="168" fontId="17" fillId="0" borderId="2" xfId="0" applyNumberFormat="1" applyFont="1" applyBorder="1"/>
    <xf numFmtId="168" fontId="17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79" zoomScaleNormal="100" workbookViewId="0">
      <selection activeCell="E85" sqref="E85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63"/>
      <c r="E4" s="63"/>
      <c r="F4" s="2"/>
      <c r="G4" s="2"/>
      <c r="H4" s="1"/>
    </row>
    <row r="5" spans="1:9" ht="14.25" x14ac:dyDescent="0.2">
      <c r="A5" s="1"/>
      <c r="B5" s="1"/>
      <c r="C5" s="1"/>
      <c r="D5" s="63"/>
      <c r="E5" s="63"/>
      <c r="F5" s="2"/>
      <c r="G5" s="2"/>
      <c r="H5" s="1"/>
    </row>
    <row r="6" spans="1:9" ht="16.5" customHeight="1" x14ac:dyDescent="0.2">
      <c r="B6" s="55" t="s">
        <v>0</v>
      </c>
      <c r="C6" s="54"/>
      <c r="D6" s="54"/>
      <c r="E6" s="54"/>
    </row>
    <row r="7" spans="1:9" ht="16.5" customHeight="1" x14ac:dyDescent="0.2">
      <c r="B7" s="55" t="s">
        <v>1</v>
      </c>
      <c r="C7" s="54"/>
      <c r="D7" s="54"/>
      <c r="E7" s="54"/>
    </row>
    <row r="8" spans="1:9" ht="16.5" customHeight="1" x14ac:dyDescent="0.2">
      <c r="B8" s="55" t="s">
        <v>64</v>
      </c>
      <c r="C8" s="54"/>
      <c r="D8" s="54"/>
      <c r="E8" s="54"/>
      <c r="F8" s="54"/>
      <c r="G8" s="54"/>
      <c r="H8" s="54"/>
    </row>
    <row r="9" spans="1:9" s="3" customFormat="1" ht="16.5" customHeight="1" x14ac:dyDescent="0.2">
      <c r="B9" s="64" t="s">
        <v>2</v>
      </c>
      <c r="C9" s="64"/>
      <c r="D9" s="64"/>
      <c r="E9" s="64"/>
      <c r="F9" s="64"/>
      <c r="G9" s="64"/>
      <c r="H9" s="64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43">
        <v>2019</v>
      </c>
      <c r="H11" s="3">
        <v>2018</v>
      </c>
    </row>
    <row r="12" spans="1:9" x14ac:dyDescent="0.2">
      <c r="B12" s="3" t="s">
        <v>4</v>
      </c>
      <c r="C12" s="3"/>
      <c r="D12" s="3"/>
      <c r="F12" s="37"/>
      <c r="G12" s="7"/>
      <c r="H12" s="7"/>
    </row>
    <row r="13" spans="1:9" x14ac:dyDescent="0.2">
      <c r="A13" s="19"/>
      <c r="C13" t="s">
        <v>5</v>
      </c>
      <c r="F13" s="39">
        <v>206455.05781</v>
      </c>
      <c r="G13" s="8"/>
      <c r="H13" s="8">
        <v>187050.70233</v>
      </c>
      <c r="I13" s="8"/>
    </row>
    <row r="14" spans="1:9" x14ac:dyDescent="0.2">
      <c r="A14" s="19"/>
      <c r="C14" t="s">
        <v>6</v>
      </c>
      <c r="F14" s="39">
        <v>4197.4357699999991</v>
      </c>
      <c r="G14" s="8"/>
      <c r="H14" s="8">
        <v>1925</v>
      </c>
      <c r="I14" s="8"/>
    </row>
    <row r="15" spans="1:9" x14ac:dyDescent="0.2">
      <c r="A15" s="19"/>
      <c r="C15" t="s">
        <v>7</v>
      </c>
      <c r="F15" s="39">
        <v>107644.4774</v>
      </c>
      <c r="G15" s="8"/>
      <c r="H15" s="8">
        <v>38404.614139999998</v>
      </c>
      <c r="I15" s="8"/>
    </row>
    <row r="16" spans="1:9" x14ac:dyDescent="0.2">
      <c r="A16" s="19"/>
      <c r="C16" t="s">
        <v>8</v>
      </c>
      <c r="F16" s="39">
        <v>748635.39458000008</v>
      </c>
      <c r="G16" s="8"/>
      <c r="H16" s="8">
        <v>736026.80361000006</v>
      </c>
      <c r="I16" s="8"/>
    </row>
    <row r="17" spans="1:9" x14ac:dyDescent="0.2">
      <c r="A17" s="19"/>
      <c r="F17" s="40">
        <f>SUM(F13:F16)</f>
        <v>1066932.3655600001</v>
      </c>
      <c r="G17" s="8"/>
      <c r="H17" s="9">
        <f>SUM(H13:H16)</f>
        <v>963407.12008000002</v>
      </c>
      <c r="I17" s="8"/>
    </row>
    <row r="18" spans="1:9" x14ac:dyDescent="0.2">
      <c r="A18" s="19"/>
      <c r="B18" s="3" t="s">
        <v>9</v>
      </c>
      <c r="C18" s="3"/>
      <c r="F18" s="38"/>
      <c r="G18" s="8"/>
      <c r="H18" s="8"/>
      <c r="I18" s="8"/>
    </row>
    <row r="19" spans="1:9" x14ac:dyDescent="0.2">
      <c r="A19" s="19"/>
      <c r="C19" t="s">
        <v>10</v>
      </c>
      <c r="F19" s="39">
        <v>4815.9251599999998</v>
      </c>
      <c r="G19" s="8"/>
      <c r="H19" s="8">
        <v>3627.4196900000006</v>
      </c>
      <c r="I19" s="8"/>
    </row>
    <row r="20" spans="1:9" x14ac:dyDescent="0.2">
      <c r="A20" s="19"/>
      <c r="C20" t="s">
        <v>11</v>
      </c>
      <c r="F20" s="39">
        <v>114.28</v>
      </c>
      <c r="G20" s="8"/>
      <c r="H20" s="8">
        <v>114.28</v>
      </c>
      <c r="I20" s="8"/>
    </row>
    <row r="21" spans="1:9" x14ac:dyDescent="0.2">
      <c r="A21" s="19"/>
      <c r="C21" t="s">
        <v>12</v>
      </c>
      <c r="F21" s="39">
        <v>6240.4502300000004</v>
      </c>
      <c r="G21" s="8"/>
      <c r="H21" s="8">
        <v>5483.5232300000007</v>
      </c>
      <c r="I21" s="8"/>
    </row>
    <row r="22" spans="1:9" x14ac:dyDescent="0.2">
      <c r="A22" s="19"/>
      <c r="F22" s="40">
        <f>SUM(F19:F21)</f>
        <v>11170.65539</v>
      </c>
      <c r="G22" s="11"/>
      <c r="H22" s="9">
        <f>SUM(H19:H21)</f>
        <v>9225.222920000002</v>
      </c>
      <c r="I22" s="8"/>
    </row>
    <row r="23" spans="1:9" x14ac:dyDescent="0.2">
      <c r="A23" s="19"/>
      <c r="B23" s="3" t="s">
        <v>13</v>
      </c>
      <c r="C23" s="3"/>
      <c r="F23" s="38"/>
      <c r="G23" s="8"/>
      <c r="H23" s="8"/>
      <c r="I23" s="8"/>
    </row>
    <row r="24" spans="1:9" x14ac:dyDescent="0.2">
      <c r="A24" s="19"/>
      <c r="C24" t="s">
        <v>14</v>
      </c>
      <c r="F24" s="41">
        <v>16534.067159999999</v>
      </c>
      <c r="G24" s="32"/>
      <c r="H24" s="32">
        <v>16608.364679999999</v>
      </c>
      <c r="I24" s="8"/>
    </row>
    <row r="25" spans="1:9" ht="13.5" thickBot="1" x14ac:dyDescent="0.25">
      <c r="A25" s="19"/>
      <c r="B25" s="53" t="s">
        <v>15</v>
      </c>
      <c r="C25" s="54"/>
      <c r="F25" s="42">
        <f>F17+F22+F24</f>
        <v>1094637.0881100001</v>
      </c>
      <c r="G25" s="8"/>
      <c r="H25" s="10">
        <f>SUM(H17,H22,H24)</f>
        <v>989240.70767999999</v>
      </c>
      <c r="I25" s="8"/>
    </row>
    <row r="26" spans="1:9" ht="13.5" thickTop="1" x14ac:dyDescent="0.2">
      <c r="A26" s="19"/>
      <c r="F26" s="38"/>
      <c r="G26" s="8"/>
      <c r="H26" s="8"/>
      <c r="I26" s="8"/>
    </row>
    <row r="27" spans="1:9" x14ac:dyDescent="0.2">
      <c r="A27" s="19"/>
      <c r="B27" s="53" t="s">
        <v>16</v>
      </c>
      <c r="C27" s="53"/>
      <c r="D27" s="53"/>
      <c r="F27" s="38"/>
      <c r="G27" s="8"/>
      <c r="H27" s="8"/>
      <c r="I27" s="8"/>
    </row>
    <row r="28" spans="1:9" x14ac:dyDescent="0.2">
      <c r="A28" s="19"/>
      <c r="B28" t="s">
        <v>17</v>
      </c>
      <c r="F28" s="38"/>
      <c r="G28" s="8"/>
      <c r="H28" s="8"/>
      <c r="I28" s="8"/>
    </row>
    <row r="29" spans="1:9" x14ac:dyDescent="0.2">
      <c r="A29" s="19"/>
      <c r="C29" t="s">
        <v>18</v>
      </c>
      <c r="F29" s="39">
        <v>799926.52826000017</v>
      </c>
      <c r="G29" s="8"/>
      <c r="H29" s="8">
        <v>727975.37861000001</v>
      </c>
      <c r="I29" s="8"/>
    </row>
    <row r="30" spans="1:9" x14ac:dyDescent="0.2">
      <c r="A30" s="19"/>
      <c r="C30" t="s">
        <v>19</v>
      </c>
      <c r="F30" s="39">
        <v>52471.164579999997</v>
      </c>
      <c r="G30" s="8"/>
      <c r="H30" s="8">
        <v>53997.67353</v>
      </c>
      <c r="I30" s="8"/>
    </row>
    <row r="31" spans="1:9" x14ac:dyDescent="0.2">
      <c r="A31" s="19"/>
      <c r="C31" t="s">
        <v>20</v>
      </c>
      <c r="F31" s="39">
        <v>74548.973479999986</v>
      </c>
      <c r="G31" s="8"/>
      <c r="H31" s="8">
        <v>71728.226550000007</v>
      </c>
      <c r="I31" s="8"/>
    </row>
    <row r="32" spans="1:9" x14ac:dyDescent="0.2">
      <c r="A32" s="19"/>
      <c r="C32" t="s">
        <v>66</v>
      </c>
      <c r="F32" s="39">
        <v>0</v>
      </c>
      <c r="G32" s="8"/>
      <c r="H32" s="8">
        <v>850.53329000000008</v>
      </c>
      <c r="I32" s="8"/>
    </row>
    <row r="33" spans="1:12" x14ac:dyDescent="0.2">
      <c r="A33" s="19"/>
      <c r="C33" t="s">
        <v>21</v>
      </c>
      <c r="F33" s="39">
        <v>29585.342100000002</v>
      </c>
      <c r="G33" s="8"/>
      <c r="H33" s="8">
        <v>6570.8399100000006</v>
      </c>
      <c r="I33" s="8"/>
    </row>
    <row r="34" spans="1:12" x14ac:dyDescent="0.2">
      <c r="A34" s="19"/>
      <c r="E34" s="6"/>
      <c r="F34" s="40">
        <f>SUM(F29:F33)</f>
        <v>956532.00842000009</v>
      </c>
      <c r="G34" s="11"/>
      <c r="H34" s="9">
        <f>SUM(H29:H33)</f>
        <v>861122.6518900001</v>
      </c>
      <c r="I34" s="8"/>
    </row>
    <row r="35" spans="1:12" x14ac:dyDescent="0.2">
      <c r="A35" s="19"/>
      <c r="B35" s="53" t="s">
        <v>22</v>
      </c>
      <c r="C35" s="54"/>
      <c r="F35" s="38"/>
      <c r="G35" s="8"/>
      <c r="H35" s="8"/>
      <c r="I35" s="8"/>
    </row>
    <row r="36" spans="1:12" x14ac:dyDescent="0.2">
      <c r="A36" s="19"/>
      <c r="C36" t="s">
        <v>23</v>
      </c>
      <c r="F36" s="39">
        <v>7106.4675800000005</v>
      </c>
      <c r="G36" s="8"/>
      <c r="H36" s="8">
        <v>6821.8</v>
      </c>
      <c r="I36" s="8"/>
    </row>
    <row r="37" spans="1:12" x14ac:dyDescent="0.2">
      <c r="A37" s="19"/>
      <c r="C37" t="s">
        <v>24</v>
      </c>
      <c r="F37" s="39">
        <v>4065.3753199999996</v>
      </c>
      <c r="G37" s="8"/>
      <c r="H37" s="8">
        <v>4479.7987800000001</v>
      </c>
      <c r="I37" s="8"/>
      <c r="J37" s="8"/>
      <c r="K37" s="8"/>
      <c r="L37" s="8"/>
    </row>
    <row r="38" spans="1:12" x14ac:dyDescent="0.2">
      <c r="A38" s="19"/>
      <c r="C38" t="s">
        <v>21</v>
      </c>
      <c r="F38" s="39">
        <v>6287.8562400000001</v>
      </c>
      <c r="G38" s="8"/>
      <c r="H38" s="8">
        <v>6004.2892999999995</v>
      </c>
      <c r="I38" s="8"/>
    </row>
    <row r="39" spans="1:12" x14ac:dyDescent="0.2">
      <c r="A39" s="19"/>
      <c r="F39" s="40">
        <f>SUM(F36:F38)</f>
        <v>17459.699140000001</v>
      </c>
      <c r="G39" s="11"/>
      <c r="H39" s="9">
        <f>SUM(H36:H38)</f>
        <v>17305.888080000001</v>
      </c>
      <c r="I39" s="8"/>
    </row>
    <row r="40" spans="1:12" x14ac:dyDescent="0.2">
      <c r="A40" s="19"/>
      <c r="B40" s="53" t="s">
        <v>25</v>
      </c>
      <c r="C40" s="54"/>
      <c r="F40" s="40">
        <f>F34+F39</f>
        <v>973991.70756000013</v>
      </c>
      <c r="G40" s="11"/>
      <c r="H40" s="9">
        <f>SUM(H34,H39)</f>
        <v>878428.53997000004</v>
      </c>
      <c r="I40" s="8"/>
    </row>
    <row r="41" spans="1:12" x14ac:dyDescent="0.2">
      <c r="A41" s="19"/>
      <c r="F41" s="38"/>
      <c r="G41" s="8"/>
      <c r="H41" s="8"/>
      <c r="I41" s="8"/>
    </row>
    <row r="42" spans="1:12" x14ac:dyDescent="0.2">
      <c r="A42" s="19"/>
      <c r="B42" s="53" t="s">
        <v>26</v>
      </c>
      <c r="C42" s="54"/>
      <c r="F42" s="38"/>
      <c r="G42" s="8"/>
      <c r="H42" s="8"/>
      <c r="I42" s="8"/>
    </row>
    <row r="43" spans="1:12" x14ac:dyDescent="0.2">
      <c r="A43" s="19"/>
      <c r="B43" s="54" t="s">
        <v>27</v>
      </c>
      <c r="C43" s="54"/>
      <c r="D43" s="54"/>
      <c r="E43" s="54"/>
      <c r="F43" s="39">
        <v>45029.453999999998</v>
      </c>
      <c r="G43" s="8">
        <v>-45029454</v>
      </c>
      <c r="H43" s="8">
        <v>45029.453999999998</v>
      </c>
      <c r="I43" s="8"/>
    </row>
    <row r="44" spans="1:12" ht="12.75" customHeight="1" x14ac:dyDescent="0.2">
      <c r="A44" s="19"/>
      <c r="B44" s="65" t="s">
        <v>28</v>
      </c>
      <c r="C44" s="65"/>
      <c r="D44" s="65"/>
      <c r="E44" s="65"/>
      <c r="F44" s="39">
        <v>75615.926550000004</v>
      </c>
      <c r="G44" s="8">
        <v>0</v>
      </c>
      <c r="H44" s="8">
        <v>65782.686480000004</v>
      </c>
      <c r="I44" s="8"/>
    </row>
    <row r="45" spans="1:12" x14ac:dyDescent="0.2">
      <c r="A45" s="19"/>
      <c r="B45" s="53" t="s">
        <v>29</v>
      </c>
      <c r="C45" s="54"/>
      <c r="F45" s="40">
        <f>SUM(F43:F44)</f>
        <v>120645.38055</v>
      </c>
      <c r="G45" s="8"/>
      <c r="H45" s="9">
        <f>SUM(H43:H44)</f>
        <v>110812.14048</v>
      </c>
      <c r="I45" s="8"/>
    </row>
    <row r="46" spans="1:12" ht="13.5" thickBot="1" x14ac:dyDescent="0.25">
      <c r="A46" s="19"/>
      <c r="B46" s="53" t="s">
        <v>30</v>
      </c>
      <c r="C46" s="54"/>
      <c r="D46" s="54"/>
      <c r="E46" t="s">
        <v>30</v>
      </c>
      <c r="F46" s="42">
        <f>F40+F45</f>
        <v>1094637.0881100001</v>
      </c>
      <c r="G46" s="8"/>
      <c r="H46" s="10">
        <f>SUM(H40,H45)</f>
        <v>989240.6804500001</v>
      </c>
      <c r="I46" s="8"/>
    </row>
    <row r="47" spans="1:12" ht="13.5" thickTop="1" x14ac:dyDescent="0.2">
      <c r="A47" s="12"/>
    </row>
    <row r="48" spans="1:12" x14ac:dyDescent="0.2">
      <c r="A48" s="12"/>
      <c r="F48" s="13"/>
      <c r="H48" s="13"/>
    </row>
    <row r="49" spans="1:8" x14ac:dyDescent="0.2">
      <c r="A49" s="12"/>
    </row>
    <row r="50" spans="1:8" x14ac:dyDescent="0.2">
      <c r="A50" s="12"/>
    </row>
    <row r="51" spans="1:8" ht="12.75" customHeight="1" x14ac:dyDescent="0.2">
      <c r="A51" s="62"/>
      <c r="B51" s="61"/>
      <c r="C51" s="61"/>
      <c r="D51" s="61"/>
      <c r="E51" s="61"/>
      <c r="F51" s="61"/>
      <c r="G51" s="61"/>
      <c r="H51" s="61"/>
    </row>
    <row r="52" spans="1:8" ht="12.75" customHeight="1" x14ac:dyDescent="0.2">
      <c r="A52" s="61" t="s">
        <v>62</v>
      </c>
      <c r="B52" s="61"/>
      <c r="C52" s="61"/>
      <c r="D52" s="61" t="s">
        <v>61</v>
      </c>
      <c r="E52" s="61"/>
      <c r="F52" s="61" t="s">
        <v>31</v>
      </c>
      <c r="G52" s="61"/>
      <c r="H52" s="61"/>
    </row>
    <row r="53" spans="1:8" x14ac:dyDescent="0.2">
      <c r="A53" s="58" t="s">
        <v>58</v>
      </c>
      <c r="B53" s="58"/>
      <c r="C53" s="58"/>
      <c r="D53" s="59" t="s">
        <v>63</v>
      </c>
      <c r="E53" s="60"/>
      <c r="F53" s="60" t="s">
        <v>32</v>
      </c>
      <c r="G53" s="60"/>
      <c r="H53" s="60"/>
    </row>
    <row r="54" spans="1:8" x14ac:dyDescent="0.2">
      <c r="A54" s="12"/>
    </row>
    <row r="55" spans="1:8" ht="14.25" x14ac:dyDescent="0.2">
      <c r="A55" s="1"/>
      <c r="B55" s="1"/>
      <c r="C55" s="1"/>
      <c r="D55" s="1"/>
      <c r="E55" s="1"/>
      <c r="F55" s="1"/>
      <c r="G55" s="1"/>
      <c r="H55" s="1"/>
    </row>
    <row r="56" spans="1:8" ht="14.25" x14ac:dyDescent="0.2">
      <c r="A56" s="1"/>
      <c r="B56" s="1"/>
      <c r="C56" s="1"/>
      <c r="D56" s="1"/>
      <c r="E56" s="1"/>
      <c r="F56" s="1"/>
      <c r="G56" s="1"/>
      <c r="H56" s="1"/>
    </row>
    <row r="57" spans="1:8" ht="14.25" x14ac:dyDescent="0.2">
      <c r="A57" s="1"/>
      <c r="B57" s="1"/>
      <c r="C57" s="1"/>
      <c r="D57" s="63"/>
      <c r="E57" s="63"/>
      <c r="F57" s="2"/>
      <c r="G57" s="2"/>
      <c r="H57" s="1"/>
    </row>
    <row r="58" spans="1:8" ht="14.25" x14ac:dyDescent="0.2">
      <c r="A58" s="1"/>
      <c r="B58" s="1"/>
      <c r="C58" s="1"/>
      <c r="D58" s="63"/>
      <c r="E58" s="63"/>
      <c r="F58" s="2"/>
      <c r="G58" s="2"/>
      <c r="H58" s="1"/>
    </row>
    <row r="59" spans="1:8" ht="16.5" customHeight="1" x14ac:dyDescent="0.2">
      <c r="B59" s="55" t="s">
        <v>0</v>
      </c>
      <c r="C59" s="54"/>
      <c r="D59" s="54"/>
      <c r="E59" s="54"/>
    </row>
    <row r="60" spans="1:8" ht="16.5" customHeight="1" x14ac:dyDescent="0.2">
      <c r="B60" s="55" t="s">
        <v>33</v>
      </c>
      <c r="C60" s="54"/>
      <c r="D60" s="54"/>
      <c r="E60" s="54"/>
    </row>
    <row r="61" spans="1:8" ht="16.5" customHeight="1" x14ac:dyDescent="0.2">
      <c r="B61" s="55" t="s">
        <v>65</v>
      </c>
      <c r="C61" s="54"/>
      <c r="D61" s="54"/>
      <c r="E61" s="54"/>
      <c r="F61" s="54"/>
      <c r="G61" s="54"/>
      <c r="H61" s="54"/>
    </row>
    <row r="62" spans="1:8" s="3" customFormat="1" ht="16.5" customHeight="1" x14ac:dyDescent="0.2">
      <c r="B62" s="56" t="s">
        <v>2</v>
      </c>
      <c r="C62" s="57"/>
      <c r="D62" s="57"/>
      <c r="E62" s="57"/>
      <c r="F62" s="57"/>
      <c r="G62" s="57"/>
      <c r="H62" s="57"/>
    </row>
    <row r="64" spans="1:8" ht="12.75" customHeight="1" x14ac:dyDescent="0.2">
      <c r="C64" s="3" t="s">
        <v>34</v>
      </c>
      <c r="F64" s="43">
        <v>2019</v>
      </c>
      <c r="G64" s="3"/>
      <c r="H64" s="3">
        <v>2018</v>
      </c>
    </row>
    <row r="65" spans="2:8" x14ac:dyDescent="0.2">
      <c r="C65" t="s">
        <v>35</v>
      </c>
      <c r="F65" s="44">
        <v>53840.67499</v>
      </c>
      <c r="G65" s="16"/>
      <c r="H65" s="16">
        <v>52900.3</v>
      </c>
    </row>
    <row r="66" spans="2:8" x14ac:dyDescent="0.2">
      <c r="C66" t="s">
        <v>36</v>
      </c>
      <c r="F66" s="44">
        <v>4031.7949299999996</v>
      </c>
      <c r="G66" s="16"/>
      <c r="H66" s="16">
        <v>4173.3</v>
      </c>
    </row>
    <row r="67" spans="2:8" x14ac:dyDescent="0.2">
      <c r="C67" t="s">
        <v>37</v>
      </c>
      <c r="F67" s="44">
        <v>2523.8297799999996</v>
      </c>
      <c r="G67" s="16"/>
      <c r="H67" s="16">
        <v>1539.4</v>
      </c>
    </row>
    <row r="68" spans="2:8" x14ac:dyDescent="0.2">
      <c r="C68" t="s">
        <v>38</v>
      </c>
      <c r="F68" s="44">
        <v>1.0150299999999999</v>
      </c>
      <c r="G68" s="16"/>
      <c r="H68" s="16">
        <v>17.100000000000001</v>
      </c>
    </row>
    <row r="69" spans="2:8" x14ac:dyDescent="0.2">
      <c r="C69" t="s">
        <v>39</v>
      </c>
      <c r="F69" s="44">
        <v>197.23107000000002</v>
      </c>
      <c r="G69" s="16"/>
      <c r="H69" s="16">
        <v>116.6</v>
      </c>
    </row>
    <row r="70" spans="2:8" x14ac:dyDescent="0.2">
      <c r="C70" t="s">
        <v>40</v>
      </c>
      <c r="F70" s="44">
        <v>3435.77862</v>
      </c>
      <c r="G70" s="16"/>
      <c r="H70" s="16">
        <v>2401.3000000000002</v>
      </c>
    </row>
    <row r="71" spans="2:8" x14ac:dyDescent="0.2">
      <c r="C71" t="s">
        <v>41</v>
      </c>
      <c r="F71" s="44">
        <v>370.41490999999996</v>
      </c>
      <c r="G71" s="16"/>
      <c r="H71" s="16">
        <v>363.8</v>
      </c>
    </row>
    <row r="72" spans="2:8" x14ac:dyDescent="0.2">
      <c r="C72" t="s">
        <v>42</v>
      </c>
      <c r="F72" s="44">
        <v>2070.7069299999998</v>
      </c>
      <c r="G72" s="16"/>
      <c r="H72" s="16">
        <v>2024</v>
      </c>
    </row>
    <row r="73" spans="2:8" x14ac:dyDescent="0.2">
      <c r="F73" s="45">
        <f>SUM(F65:F72)</f>
        <v>66471.446259999997</v>
      </c>
      <c r="G73" s="14"/>
      <c r="H73" s="17">
        <f>SUM(H65:H72)</f>
        <v>63535.80000000001</v>
      </c>
    </row>
    <row r="74" spans="2:8" x14ac:dyDescent="0.2">
      <c r="B74" s="53"/>
      <c r="C74" s="54"/>
      <c r="D74" s="54"/>
      <c r="F74" s="34"/>
      <c r="G74" s="14"/>
    </row>
    <row r="75" spans="2:8" x14ac:dyDescent="0.2">
      <c r="C75" s="3"/>
      <c r="F75" s="33"/>
      <c r="G75" s="14"/>
      <c r="H75" s="16"/>
    </row>
    <row r="76" spans="2:8" x14ac:dyDescent="0.2">
      <c r="C76" s="3" t="s">
        <v>43</v>
      </c>
      <c r="F76" s="33"/>
      <c r="G76" s="14"/>
      <c r="H76" s="16"/>
    </row>
    <row r="77" spans="2:8" x14ac:dyDescent="0.2">
      <c r="C77" t="s">
        <v>44</v>
      </c>
      <c r="F77" s="44">
        <v>18057.02202</v>
      </c>
      <c r="G77" s="16"/>
      <c r="H77" s="16">
        <v>16755.104789999998</v>
      </c>
    </row>
    <row r="78" spans="2:8" x14ac:dyDescent="0.2">
      <c r="C78" t="s">
        <v>45</v>
      </c>
      <c r="F78" s="44">
        <v>5516.8532699999996</v>
      </c>
      <c r="G78" s="16"/>
      <c r="H78" s="16">
        <v>6101.2647999999999</v>
      </c>
    </row>
    <row r="79" spans="2:8" x14ac:dyDescent="0.2">
      <c r="B79" s="3"/>
      <c r="C79" t="s">
        <v>46</v>
      </c>
      <c r="D79" s="3"/>
      <c r="F79" s="44">
        <v>31.683029999999999</v>
      </c>
      <c r="G79" s="16"/>
      <c r="H79" s="16">
        <v>13.40742</v>
      </c>
    </row>
    <row r="80" spans="2:8" x14ac:dyDescent="0.2">
      <c r="B80" s="15"/>
      <c r="C80" t="s">
        <v>47</v>
      </c>
      <c r="F80" s="47">
        <v>2244.6999999999998</v>
      </c>
      <c r="G80" s="30"/>
      <c r="H80" s="30">
        <v>2054.6999999999998</v>
      </c>
    </row>
    <row r="81" spans="2:8" x14ac:dyDescent="0.2">
      <c r="B81" s="15"/>
      <c r="F81" s="46">
        <f>SUM(F77:F80)</f>
        <v>25850.258320000001</v>
      </c>
      <c r="G81" s="14"/>
      <c r="H81" s="18">
        <f>SUM(H77:H80)</f>
        <v>24924.477009999999</v>
      </c>
    </row>
    <row r="82" spans="2:8" x14ac:dyDescent="0.2">
      <c r="C82" s="3" t="s">
        <v>48</v>
      </c>
      <c r="F82" s="44">
        <v>7238.6989599999997</v>
      </c>
      <c r="G82" s="16"/>
      <c r="H82" s="16">
        <v>7319.9966100000001</v>
      </c>
    </row>
    <row r="83" spans="2:8" x14ac:dyDescent="0.2">
      <c r="C83" t="s">
        <v>49</v>
      </c>
      <c r="F83" s="48">
        <f>F73-F81-F82</f>
        <v>33382.488979999995</v>
      </c>
      <c r="G83" s="14"/>
      <c r="H83" s="29">
        <f>H73-H81-H82</f>
        <v>31291.326380000013</v>
      </c>
    </row>
    <row r="84" spans="2:8" x14ac:dyDescent="0.2">
      <c r="F84" s="35"/>
      <c r="G84" s="14"/>
      <c r="H84" s="31"/>
    </row>
    <row r="85" spans="2:8" x14ac:dyDescent="0.2">
      <c r="C85" s="3" t="s">
        <v>50</v>
      </c>
      <c r="F85" s="36"/>
      <c r="G85" s="21"/>
      <c r="H85" s="20"/>
    </row>
    <row r="86" spans="2:8" x14ac:dyDescent="0.2">
      <c r="C86" t="s">
        <v>51</v>
      </c>
      <c r="F86" s="49">
        <v>12637.548269999999</v>
      </c>
      <c r="G86" s="18"/>
      <c r="H86" s="26">
        <v>12289.612590000002</v>
      </c>
    </row>
    <row r="87" spans="2:8" ht="12.75" customHeight="1" x14ac:dyDescent="0.2">
      <c r="C87" t="s">
        <v>52</v>
      </c>
      <c r="F87" s="49">
        <v>7096.02664</v>
      </c>
      <c r="G87" s="18"/>
      <c r="H87" s="26">
        <v>7310.80926</v>
      </c>
    </row>
    <row r="88" spans="2:8" x14ac:dyDescent="0.2">
      <c r="C88" t="s">
        <v>53</v>
      </c>
      <c r="F88" s="50">
        <v>1427.76999</v>
      </c>
      <c r="G88" s="18"/>
      <c r="H88" s="27">
        <v>1417.26378</v>
      </c>
    </row>
    <row r="89" spans="2:8" ht="12.75" customHeight="1" x14ac:dyDescent="0.2">
      <c r="C89" s="15"/>
      <c r="F89" s="51">
        <f>SUM(F86:F88)</f>
        <v>21161.3449</v>
      </c>
      <c r="G89" s="7"/>
      <c r="H89" s="28">
        <f>SUM(H86:H88)</f>
        <v>21017.685630000004</v>
      </c>
    </row>
    <row r="90" spans="2:8" ht="12.75" customHeight="1" x14ac:dyDescent="0.2">
      <c r="C90" s="3" t="s">
        <v>59</v>
      </c>
      <c r="D90" s="3"/>
      <c r="F90" s="48">
        <f>F83-F89</f>
        <v>12221.144079999995</v>
      </c>
      <c r="G90" s="22"/>
      <c r="H90" s="29">
        <f>H83-H89</f>
        <v>10273.64075000001</v>
      </c>
    </row>
    <row r="91" spans="2:8" x14ac:dyDescent="0.2">
      <c r="C91" s="15" t="s">
        <v>60</v>
      </c>
      <c r="F91" s="49">
        <v>1479.23442</v>
      </c>
      <c r="G91" s="16"/>
      <c r="H91" s="26">
        <v>864.18543000000091</v>
      </c>
    </row>
    <row r="92" spans="2:8" ht="13.5" customHeight="1" x14ac:dyDescent="0.2">
      <c r="C92" s="53" t="s">
        <v>54</v>
      </c>
      <c r="D92" s="54"/>
      <c r="E92" s="54"/>
      <c r="F92" s="48">
        <f>F90+F91</f>
        <v>13700.378499999995</v>
      </c>
      <c r="G92" s="22"/>
      <c r="H92" s="29">
        <f>H90+H91</f>
        <v>11137.826180000011</v>
      </c>
    </row>
    <row r="93" spans="2:8" x14ac:dyDescent="0.2">
      <c r="C93" s="53" t="s">
        <v>55</v>
      </c>
      <c r="D93" s="54"/>
      <c r="E93" s="54"/>
      <c r="F93" s="66">
        <v>4673.3999999999996</v>
      </c>
      <c r="G93" s="18"/>
      <c r="H93" s="29">
        <v>3999.2</v>
      </c>
    </row>
    <row r="94" spans="2:8" x14ac:dyDescent="0.2">
      <c r="C94" t="s">
        <v>56</v>
      </c>
      <c r="F94" s="67">
        <v>582.4</v>
      </c>
      <c r="G94" s="16"/>
      <c r="H94" s="28">
        <v>487.9</v>
      </c>
    </row>
    <row r="95" spans="2:8" ht="13.5" thickBot="1" x14ac:dyDescent="0.25">
      <c r="C95" s="53" t="s">
        <v>57</v>
      </c>
      <c r="D95" s="54"/>
      <c r="E95" s="54"/>
      <c r="F95" s="52">
        <f>F92-F93-F94</f>
        <v>8444.578499999996</v>
      </c>
      <c r="H95" s="25">
        <f>H92-H93-H94</f>
        <v>6650.7261800000115</v>
      </c>
    </row>
    <row r="96" spans="2:8" ht="13.5" thickTop="1" x14ac:dyDescent="0.2">
      <c r="C96" s="23"/>
      <c r="D96" s="24"/>
      <c r="E96" s="24"/>
      <c r="F96" s="16"/>
      <c r="H96" s="16"/>
    </row>
    <row r="97" spans="1:8" x14ac:dyDescent="0.2">
      <c r="C97" s="23"/>
      <c r="D97" s="24"/>
      <c r="E97" s="24"/>
      <c r="F97" s="16"/>
      <c r="H97" s="16"/>
    </row>
    <row r="98" spans="1:8" x14ac:dyDescent="0.2">
      <c r="C98" s="23"/>
      <c r="D98" s="24"/>
      <c r="E98" s="24"/>
      <c r="F98" s="16"/>
      <c r="H98" s="16"/>
    </row>
    <row r="99" spans="1:8" x14ac:dyDescent="0.2">
      <c r="C99" s="23"/>
      <c r="D99" s="24"/>
      <c r="E99" s="24"/>
      <c r="F99" s="16"/>
      <c r="H99" s="16"/>
    </row>
    <row r="100" spans="1:8" ht="12.75" customHeight="1" x14ac:dyDescent="0.2">
      <c r="A100" s="61" t="s">
        <v>62</v>
      </c>
      <c r="B100" s="61"/>
      <c r="C100" s="61"/>
      <c r="D100" s="61" t="s">
        <v>61</v>
      </c>
      <c r="E100" s="61"/>
      <c r="F100" s="61" t="s">
        <v>31</v>
      </c>
      <c r="G100" s="61"/>
      <c r="H100" s="61"/>
    </row>
    <row r="101" spans="1:8" ht="12.75" customHeight="1" x14ac:dyDescent="0.2">
      <c r="A101" s="58" t="s">
        <v>58</v>
      </c>
      <c r="B101" s="58"/>
      <c r="C101" s="58"/>
      <c r="D101" s="59" t="s">
        <v>63</v>
      </c>
      <c r="E101" s="60"/>
      <c r="F101" s="58" t="s">
        <v>32</v>
      </c>
      <c r="G101" s="58"/>
      <c r="H101" s="58"/>
    </row>
  </sheetData>
  <mergeCells count="40">
    <mergeCell ref="D4:E4"/>
    <mergeCell ref="D5:E5"/>
    <mergeCell ref="B6:E6"/>
    <mergeCell ref="B7:E7"/>
    <mergeCell ref="B8:H8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A51:C51"/>
    <mergeCell ref="D51:E51"/>
    <mergeCell ref="D58:E58"/>
    <mergeCell ref="A52:C52"/>
    <mergeCell ref="D52:E52"/>
    <mergeCell ref="C95:E95"/>
    <mergeCell ref="A101:C101"/>
    <mergeCell ref="D101:E101"/>
    <mergeCell ref="F101:H101"/>
    <mergeCell ref="A100:C100"/>
    <mergeCell ref="D100:E100"/>
    <mergeCell ref="F100:H100"/>
    <mergeCell ref="C92:E92"/>
    <mergeCell ref="C93:E93"/>
    <mergeCell ref="B59:E59"/>
    <mergeCell ref="B60:E60"/>
    <mergeCell ref="B61:H61"/>
    <mergeCell ref="B62:H62"/>
    <mergeCell ref="B74:D74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 y Est. Resul Oct 19</vt:lpstr>
      <vt:lpstr>'Bal y Est. Resul Oct 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2019-10-04T23:35:10Z</cp:lastPrinted>
  <dcterms:created xsi:type="dcterms:W3CDTF">2017-12-22T17:36:01Z</dcterms:created>
  <dcterms:modified xsi:type="dcterms:W3CDTF">2019-11-07T20:12:50Z</dcterms:modified>
</cp:coreProperties>
</file>