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6480" activeTab="1"/>
  </bookViews>
  <sheets>
    <sheet name="BG - SEP 2019" sheetId="1" r:id="rId1"/>
    <sheet name="ER - SEP 2019" sheetId="2" r:id="rId2"/>
  </sheets>
  <definedNames>
    <definedName name="_xlnm.Print_Area" localSheetId="0">'BG - SEP 2019'!$B$2:$H$55</definedName>
    <definedName name="_xlnm.Print_Area" localSheetId="1">'ER - SEP 2019'!$B$2:$E$57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<sst xmlns="http://schemas.openxmlformats.org/spreadsheetml/2006/main" count="99" uniqueCount="92">
  <si>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</si>
  <si>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</si>
  <si>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30 de septiembre de 2019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</si>
  <si>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</si>
  <si>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</si>
  <si>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</si>
  <si>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</si>
  <si>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</si>
  <si>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</si>
  <si>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</si>
  <si>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</si>
  <si>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</si>
  <si>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</si>
  <si>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</si>
  <si>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</si>
  <si>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</si>
  <si>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</si>
  <si>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</si>
  <si>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</si>
  <si>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</si>
  <si>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</si>
  <si>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</si>
  <si>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</si>
  <si>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</si>
  <si>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</si>
  <si>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</si>
  <si>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</si>
  <si>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</si>
  <si>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</si>
  <si>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</si>
  <si>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</si>
  <si>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</si>
  <si>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</si>
  <si>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</si>
  <si>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</si>
  <si>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</si>
  <si>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</si>
  <si>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</si>
  <si>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</si>
  <si>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</si>
  <si>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</si>
  <si>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</si>
  <si>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</si>
  <si>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</si>
  <si>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</si>
  <si>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</si>
  <si>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</si>
  <si>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</si>
  <si>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</si>
  <si>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</si>
  <si>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</si>
  <si>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</si>
  <si>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</si>
  <si>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</si>
  <si>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</si>
  <si>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</si>
  <si>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</si>
  <si>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</si>
  <si>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</si>
  <si>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</si>
  <si>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</si>
  <si>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</si>
  <si>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septiembre de 2019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</si>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</sst>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51" zoomScaleNormal="100" workbookViewId="0">
      <selection activeCell="F21" sqref="F21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4.140625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4.140625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661947728.98000002</v>
      </c>
      <c r="F10" s="9" t="s">
        <v>29</v>
      </c>
      <c r="H10" s="10">
        <v>1921020502.6400001</v>
      </c>
    </row>
    <row r="11" spans="2:8" x14ac:dyDescent="0.25">
      <c r="B11" s="9" t="s">
        <v>8</v>
      </c>
      <c r="D11" s="10">
        <v>115069700.12</v>
      </c>
      <c r="F11" s="9" t="s">
        <v>30</v>
      </c>
      <c r="H11" s="10">
        <v>133823763.22</v>
      </c>
    </row>
    <row r="12" spans="2:8" x14ac:dyDescent="0.25">
      <c r="B12" s="9" t="s">
        <v>9</v>
      </c>
      <c r="D12" s="10">
        <v>1805035638.6700001</v>
      </c>
      <c r="F12" s="9" t="s">
        <v>31</v>
      </c>
      <c r="H12" s="10">
        <v>18893711.030000001</v>
      </c>
    </row>
    <row r="13" spans="2:8" x14ac:dyDescent="0.25">
      <c r="B13" s="8" t="s">
        <v>10</v>
      </c>
      <c r="D13" s="11">
        <f>SUM(D10:D12)</f>
        <v>2582053067.77</v>
      </c>
      <c r="F13" s="9" t="s">
        <v>32</v>
      </c>
      <c r="H13" s="10">
        <v>241932109.75999999</v>
      </c>
    </row>
    <row r="14" spans="2:8" x14ac:dyDescent="0.25">
      <c r="B14" s="9"/>
      <c r="D14" s="10"/>
      <c r="F14" s="8" t="s">
        <v>33</v>
      </c>
      <c r="H14" s="11">
        <f>SUM(H10:H13)</f>
        <v>2315670086.6500001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3261297.01</v>
      </c>
      <c r="F16" s="8" t="s">
        <v>34</v>
      </c>
      <c r="H16" s="10"/>
    </row>
    <row r="17" spans="2:8" x14ac:dyDescent="0.25">
      <c r="B17" s="9" t="s">
        <v>13</v>
      </c>
      <c r="D17" s="10">
        <v>424006.31</v>
      </c>
      <c r="F17" s="9" t="s">
        <v>35</v>
      </c>
      <c r="H17" s="10">
        <v>21503762.529999733</v>
      </c>
    </row>
    <row r="18" spans="2:8" x14ac:dyDescent="0.25">
      <c r="B18" s="9" t="s">
        <v>14</v>
      </c>
      <c r="D18" s="10">
        <v>9262378.5299999993</v>
      </c>
      <c r="F18" s="9" t="s">
        <v>36</v>
      </c>
      <c r="H18" s="10">
        <v>1131721.42</v>
      </c>
    </row>
    <row r="19" spans="2:8" x14ac:dyDescent="0.25">
      <c r="B19" s="9" t="s">
        <v>15</v>
      </c>
      <c r="D19" s="10">
        <v>7484980.9500000002</v>
      </c>
      <c r="F19" s="9" t="s">
        <v>37</v>
      </c>
      <c r="H19" s="10">
        <v>6474333.9299999997</v>
      </c>
    </row>
    <row r="20" spans="2:8" x14ac:dyDescent="0.25">
      <c r="B20" s="8" t="s">
        <v>16</v>
      </c>
      <c r="D20" s="11">
        <f>SUM(D16:D19)</f>
        <v>20432662.800000001</v>
      </c>
      <c r="F20" s="9" t="s">
        <v>38</v>
      </c>
      <c r="H20" s="10">
        <v>7568142.2000000002</v>
      </c>
    </row>
    <row r="21" spans="2:8" x14ac:dyDescent="0.25">
      <c r="B21" s="9"/>
      <c r="D21" s="10"/>
      <c r="F21" s="8" t="s">
        <v>39</v>
      </c>
      <c r="H21" s="11">
        <f>SUM(H17:H20)</f>
        <v>36677960.079999737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2352348046.73</v>
      </c>
    </row>
    <row r="24" spans="2:8" x14ac:dyDescent="0.25">
      <c r="B24" s="9" t="s">
        <v>18</v>
      </c>
      <c r="D24" s="10">
        <v>1784078.24</v>
      </c>
      <c r="F24" s="9"/>
      <c r="H24" s="10"/>
    </row>
    <row r="25" spans="2:8" x14ac:dyDescent="0.25">
      <c r="B25" s="9" t="s">
        <v>19</v>
      </c>
      <c r="D25" s="10">
        <v>19798930.670000002</v>
      </c>
      <c r="F25" s="8" t="s">
        <v>41</v>
      </c>
      <c r="H25" s="10"/>
    </row>
    <row r="26" spans="2:8" x14ac:dyDescent="0.25">
      <c r="B26" s="9" t="s">
        <v>20</v>
      </c>
      <c r="D26" s="10">
        <v>3010779.91</v>
      </c>
      <c r="F26" s="9" t="s">
        <v>42</v>
      </c>
      <c r="H26" s="10">
        <v>139000428</v>
      </c>
    </row>
    <row r="27" spans="2:8" x14ac:dyDescent="0.25">
      <c r="B27" s="8" t="s">
        <v>21</v>
      </c>
      <c r="D27" s="11">
        <f>SUM(D24:D26)</f>
        <v>24593788.82</v>
      </c>
      <c r="F27" s="9" t="s">
        <v>43</v>
      </c>
      <c r="H27" s="10">
        <v>34750107</v>
      </c>
    </row>
    <row r="28" spans="2:8" x14ac:dyDescent="0.25">
      <c r="B28" s="9"/>
      <c r="D28" s="10"/>
      <c r="F28" s="9" t="s">
        <v>44</v>
      </c>
      <c r="H28" s="10">
        <v>62674387.789999999</v>
      </c>
    </row>
    <row r="29" spans="2:8" x14ac:dyDescent="0.25">
      <c r="B29" s="9"/>
      <c r="D29" s="10"/>
      <c r="F29" s="9" t="s">
        <v>45</v>
      </c>
      <c r="H29" s="10">
        <v>18758498.690000001</v>
      </c>
    </row>
    <row r="30" spans="2:8" x14ac:dyDescent="0.25">
      <c r="B30" s="9"/>
      <c r="D30" s="10"/>
      <c r="F30" s="9" t="s">
        <v>46</v>
      </c>
      <c r="H30" s="10">
        <v>18279239.710000001</v>
      </c>
    </row>
    <row r="31" spans="2:8" x14ac:dyDescent="0.25">
      <c r="B31" s="9"/>
      <c r="D31" s="10"/>
      <c r="F31" s="9" t="s">
        <v>47</v>
      </c>
      <c r="H31" s="10">
        <v>891930.81</v>
      </c>
    </row>
    <row r="32" spans="2:8" x14ac:dyDescent="0.25">
      <c r="B32" s="9"/>
      <c r="D32" s="10"/>
      <c r="F32" s="8" t="s">
        <v>48</v>
      </c>
      <c r="H32" s="11">
        <f>SUM(H26:H31)</f>
        <v>274354592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2627079519.3900003</v>
      </c>
      <c r="F34" s="8" t="s">
        <v>49</v>
      </c>
      <c r="H34" s="12">
        <f>H32+H23</f>
        <v>2626702638.73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20717159.25</v>
      </c>
      <c r="F37" s="9" t="s">
        <v>51</v>
      </c>
      <c r="H37" s="10">
        <v>18567849.050000001</v>
      </c>
    </row>
    <row r="38" spans="2:8" x14ac:dyDescent="0.25">
      <c r="B38" s="9" t="s">
        <v>25</v>
      </c>
      <c r="D38" s="10">
        <v>61564557.740000002</v>
      </c>
      <c r="F38" s="9" t="s">
        <v>52</v>
      </c>
      <c r="H38" s="10">
        <v>64090748.600000001</v>
      </c>
    </row>
    <row r="39" spans="2:8" x14ac:dyDescent="0.25">
      <c r="B39" s="8" t="s">
        <v>26</v>
      </c>
      <c r="D39" s="11">
        <f>SUM(D37:D38)</f>
        <v>82281716.99000001</v>
      </c>
      <c r="F39" s="8" t="s">
        <v>53</v>
      </c>
      <c r="H39" s="11">
        <f>SUM(H37:H38)</f>
        <v>82658597.650000006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2709361236.3800001</v>
      </c>
      <c r="F41" s="8" t="s">
        <v>54</v>
      </c>
      <c r="H41" s="12">
        <f>H39+H34</f>
        <v>2709361236.3800001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9" bottom="0.23" header="0.31496062992125984" footer="0.17"/>
  <pageSetup paperSize="256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39" zoomScaleNormal="100" workbookViewId="0">
      <selection activeCell="I43" sqref="I43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171881708.75</v>
      </c>
    </row>
    <row r="9" spans="2:5" x14ac:dyDescent="0.25">
      <c r="B9" s="9" t="s">
        <v>64</v>
      </c>
      <c r="E9" s="10">
        <v>136011266.59999999</v>
      </c>
    </row>
    <row r="10" spans="2:5" x14ac:dyDescent="0.25">
      <c r="B10" s="9" t="s">
        <v>65</v>
      </c>
      <c r="E10" s="10">
        <v>9365862.3699999992</v>
      </c>
    </row>
    <row r="11" spans="2:5" x14ac:dyDescent="0.25">
      <c r="B11" s="9" t="s">
        <v>66</v>
      </c>
      <c r="E11" s="10">
        <v>3623747.03</v>
      </c>
    </row>
    <row r="12" spans="2:5" x14ac:dyDescent="0.25">
      <c r="B12" s="9" t="s">
        <v>67</v>
      </c>
      <c r="E12" s="10">
        <v>9873448.0600000005</v>
      </c>
    </row>
    <row r="13" spans="2:5" x14ac:dyDescent="0.25">
      <c r="B13" s="9" t="s">
        <v>68</v>
      </c>
      <c r="E13" s="10">
        <v>2401467.79</v>
      </c>
    </row>
    <row r="14" spans="2:5" x14ac:dyDescent="0.25">
      <c r="B14" s="9" t="s">
        <v>69</v>
      </c>
      <c r="E14" s="10">
        <v>10605916.899999999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SUM(E18:E22)</f>
        <v>49308572.659999996</v>
      </c>
    </row>
    <row r="18" spans="2:5" x14ac:dyDescent="0.25">
      <c r="B18" s="9" t="s">
        <v>72</v>
      </c>
      <c r="E18" s="10">
        <v>31703209.629999999</v>
      </c>
    </row>
    <row r="19" spans="2:5" x14ac:dyDescent="0.25">
      <c r="B19" s="9" t="s">
        <v>73</v>
      </c>
      <c r="E19" s="10">
        <v>5738355</v>
      </c>
    </row>
    <row r="20" spans="2:5" x14ac:dyDescent="0.25">
      <c r="B20" s="9" t="s">
        <v>74</v>
      </c>
      <c r="E20" s="10">
        <v>10097762.630000001</v>
      </c>
    </row>
    <row r="21" spans="2:5" x14ac:dyDescent="0.25">
      <c r="B21" s="9" t="s">
        <v>75</v>
      </c>
      <c r="E21" s="10">
        <v>506706.43</v>
      </c>
    </row>
    <row r="22" spans="2:5" x14ac:dyDescent="0.25">
      <c r="B22" s="9" t="s">
        <v>76</v>
      </c>
      <c r="E22" s="10">
        <v>1262538.9700000002</v>
      </c>
    </row>
    <row r="23" spans="2:5" x14ac:dyDescent="0.25">
      <c r="B23" s="9"/>
      <c r="E23" s="10"/>
    </row>
    <row r="24" spans="2:5" x14ac:dyDescent="0.25">
      <c r="B24" s="9" t="s">
        <v>77</v>
      </c>
      <c r="E24" s="10">
        <v>32959659.940000001</v>
      </c>
    </row>
    <row r="25" spans="2:5" x14ac:dyDescent="0.25">
      <c r="B25" s="9"/>
      <c r="E25" s="16"/>
    </row>
    <row r="26" spans="2:5" x14ac:dyDescent="0.25">
      <c r="B26" s="8" t="s">
        <v>78</v>
      </c>
      <c r="E26" s="13">
        <f>+E8-E17-E24</f>
        <v>89613476.150000006</v>
      </c>
    </row>
    <row r="27" spans="2:5" x14ac:dyDescent="0.25">
      <c r="B27" s="9"/>
      <c r="E27" s="10"/>
    </row>
    <row r="28" spans="2:5" x14ac:dyDescent="0.25">
      <c r="B28" s="8" t="s">
        <v>79</v>
      </c>
      <c r="E28" s="15">
        <f>SUM(E29:E31)</f>
        <v>64674656.360000007</v>
      </c>
    </row>
    <row r="29" spans="2:5" x14ac:dyDescent="0.25">
      <c r="B29" s="9" t="s">
        <v>80</v>
      </c>
      <c r="E29" s="10">
        <v>27793221.199999999</v>
      </c>
    </row>
    <row r="30" spans="2:5" x14ac:dyDescent="0.25">
      <c r="B30" s="9" t="s">
        <v>81</v>
      </c>
      <c r="E30" s="10">
        <v>33061647.280000001</v>
      </c>
    </row>
    <row r="31" spans="2:5" x14ac:dyDescent="0.25">
      <c r="B31" s="9" t="s">
        <v>82</v>
      </c>
      <c r="E31" s="10">
        <v>3819787.88</v>
      </c>
    </row>
    <row r="32" spans="2:5" x14ac:dyDescent="0.25">
      <c r="B32" s="9"/>
      <c r="E32" s="16"/>
    </row>
    <row r="33" spans="2:5" x14ac:dyDescent="0.25">
      <c r="B33" s="8" t="s">
        <v>83</v>
      </c>
      <c r="E33" s="13">
        <f>+E26-E28</f>
        <v>24938819.789999999</v>
      </c>
    </row>
    <row r="34" spans="2:5" x14ac:dyDescent="0.25">
      <c r="B34" s="9"/>
      <c r="E34" s="10"/>
    </row>
    <row r="35" spans="2:5" x14ac:dyDescent="0.25">
      <c r="B35" s="8" t="s">
        <v>84</v>
      </c>
      <c r="E35" s="15">
        <f>SUM(E36:E37)</f>
        <v>2480326.9399999995</v>
      </c>
    </row>
    <row r="36" spans="2:5" x14ac:dyDescent="0.25">
      <c r="B36" s="9" t="s">
        <v>85</v>
      </c>
      <c r="E36" s="10">
        <v>6320409.0499999998</v>
      </c>
    </row>
    <row r="37" spans="2:5" x14ac:dyDescent="0.25">
      <c r="B37" s="9" t="s">
        <v>86</v>
      </c>
      <c r="E37" s="10">
        <v>-3840082.1100000003</v>
      </c>
    </row>
    <row r="38" spans="2:5" x14ac:dyDescent="0.25">
      <c r="B38" s="9"/>
      <c r="E38" s="16"/>
    </row>
    <row r="39" spans="2:5" x14ac:dyDescent="0.25">
      <c r="B39" s="8" t="s">
        <v>87</v>
      </c>
      <c r="E39" s="13">
        <f>+E33+E35</f>
        <v>27419146.729999997</v>
      </c>
    </row>
    <row r="40" spans="2:5" x14ac:dyDescent="0.25">
      <c r="B40" s="9"/>
      <c r="E40" s="10"/>
    </row>
    <row r="41" spans="2:5" x14ac:dyDescent="0.25">
      <c r="B41" s="9" t="s">
        <v>88</v>
      </c>
      <c r="E41" s="10">
        <v>-7656584.29</v>
      </c>
    </row>
    <row r="42" spans="2:5" x14ac:dyDescent="0.25">
      <c r="B42" s="9" t="s">
        <v>89</v>
      </c>
      <c r="E42" s="10">
        <v>-1004063.75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+E39+E41+E42</f>
        <v>18758498.689999998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SEP 2019</vt:lpstr>
      <vt:lpstr>ER - SEP 2019</vt:lpstr>
      <vt:lpstr>'BG - SEP 2019'!Área_de_impresión</vt:lpstr>
      <vt:lpstr>'ER - SEP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2019-10-10T14:48:10Z</cp:lastPrinted>
  <dcterms:created xsi:type="dcterms:W3CDTF">2019-10-10T14:45:22Z</dcterms:created>
  <dcterms:modified xsi:type="dcterms:W3CDTF">2019-10-10T14:49:14Z</dcterms:modified>
</cp:coreProperties>
</file>