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8_{DF4014D1-F8C8-4F24-9653-BE0FF179A97D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General INTERNO " sheetId="1" r:id="rId1"/>
    <sheet name="Estado de Resultados INTERN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29" i="2" s="1"/>
  <c r="O12" i="2"/>
  <c r="O7" i="2"/>
  <c r="O60" i="2" l="1"/>
  <c r="O62" i="2" s="1"/>
  <c r="M110" i="1" l="1"/>
  <c r="M47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<sst xmlns="http://schemas.openxmlformats.org/spreadsheetml/2006/main" count="184" uniqueCount="160">
  <si>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</si>
  <si>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</si>
  <si>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</si>
  <si>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</si>
  <si>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</si>
  <si>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</si>
  <si>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</si>
  <si>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</si>
  <si>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</si>
  <si>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</si>
  <si>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</si>
  <si>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</si>
  <si>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</si>
  <si>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</si>
  <si>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</si>
  <si>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</si>
  <si>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</si>
  <si>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</si>
  <si>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</si>
  <si>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</si>
  <si>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</si>
  <si>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</si>
  <si>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</si>
  <si>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</si>
  <si>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</si>
  <si>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</si>
  <si>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</si>
  <si>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</si>
  <si>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</si>
  <si>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</si>
  <si>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</si>
  <si>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</si>
  <si>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</si>
  <si>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</si>
  <si>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</si>
  <si>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</si>
  <si>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</si>
  <si>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</si>
  <si>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</si>
  <si>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</si>
  <si>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</si>
  <si>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</si>
  <si>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</si>
  <si>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</si>
  <si>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</si>
  <si>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</si>
  <si>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</si>
  <si>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</si>
  <si>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</si>
  <si>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</si>
  <si>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</si>
  <si>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</si>
  <si>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</si>
  <si>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</si>
  <si>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</si>
  <si>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</si>
  <si>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</si>
  <si>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</si>
  <si>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</si>
  <si>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</si>
  <si>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</si>
  <si>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</si>
  <si>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</si>
  <si>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</si>
  <si>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</si>
  <si>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</si>
  <si>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</si>
  <si>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</si>
  <si>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</si>
  <si>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</si>
  <si>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</si>
  <si>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</si>
  <si>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</si>
  <si>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</si>
  <si>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</si>
  <si>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</si>
  <si>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</si>
  <si>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</si>
  <si>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</si>
  <si>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</si>
  <si>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</si>
  <si>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</si>
  <si>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</si>
  <si>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</si>
  <si>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</si>
  <si>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</si>
  <si>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</si>
  <si>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</si>
  <si>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</si>
  <si>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</si>
  <si>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</si>
  <si>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</si>
  <si>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</si>
  <si>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</si>
  <si>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</si>
  <si>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</si>
  <si>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</si>
  <si>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</si>
  <si>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</si>
  <si>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</si>
  <si>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</si>
  <si>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</si>
  <si>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</si>
  <si>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</si>
  <si>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</si>
  <si>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</si>
  <si>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</si>
  <si>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</si>
  <si>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</si>
  <si>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</si>
  <si>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</si>
  <si>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Edwin René López                                                     Efraín  Alexander Meléndez </t>
  </si>
  <si>
    <t xml:space="preserve">      Gerente de Finanzas                                                          Contador General</t>
  </si>
  <si>
    <t>BALANCE GENERAL AL 30  DE SEPTIEMBRE 2019</t>
  </si>
  <si>
    <t>ESTADO DE RESULTADOS  DEL 01 DE ENERO AL 30 DE SEPTIEMBRE  2019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</si>
  <si>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</si>
  <si>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</si>
  <si>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</si>
  <si>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</si>
  <si>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</si>
  <si>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</si>
  <si>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</si>
  <si>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</si>
  <si>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</si>
  <si>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</si>
  <si>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</si>
  <si>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</si>
  <si>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</si>
  <si>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</si>
  <si>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</si>
  <si>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</si>
  <si>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</si>
  <si>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</si>
  <si>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</si>
  <si>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</si>
  <si>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</si>
  <si>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</si>
  <si>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</si>
  <si>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</si>
  <si>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</si>
  <si>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</si>
  <si>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</si>
  <si>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</si>
  <si>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</si>
  <si>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</si>
  <si>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</si>
  <si>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</si>
  <si>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</si>
  <si>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</si>
  <si>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</si>
  <si>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</si>
  <si>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</si>
  <si>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</si>
  <si>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</si>
  <si>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</si>
  <si>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</si>
  <si>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</si>
  <si>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</si>
  <si>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Edwin René López                                                     Efraín  Alexander Meléndez </t>
  </si>
  <si>
    <t xml:space="preserve">  Gerente de Finanzas   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</si>
</sst>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workbookViewId="0">
      <selection activeCell="Q7" sqref="Q7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97460.799999999988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23089.3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3536.3</v>
      </c>
      <c r="N9" s="13"/>
      <c r="O9" s="16"/>
    </row>
    <row r="10" spans="1:20" ht="15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1236.3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2300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70835.199999999997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3397.1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67869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2663.7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-3094.6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2085.7999999999997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404.7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19.3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1066.9000000000001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656.8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35.6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129.19999999999999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0.6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491.4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-61.9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371.29999999999984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295.39999999999986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1257.3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268.10000000000002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360.1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-1639.7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75.900000000000006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75.900000000000006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99917.9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25369.599999999999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13658.2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11711.4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80912.799999999988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70358.399999999994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1451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9396.9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46001.9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12205.4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1303.2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4284.8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2009.7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2275.1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1257.2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5012.3999999999996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2144.4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1348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89.8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255.9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583.4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134.4</v>
      </c>
      <c r="M86" s="16"/>
      <c r="N86" s="16"/>
      <c r="O86" s="16"/>
    </row>
    <row r="87" spans="1:15" ht="15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68.099999999999994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216.4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127.8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78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6.2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20.9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22.7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323.7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344.9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83057.199999999983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16860.7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13000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1404.2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1404.2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1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1475.5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980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789.4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190.6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16860.7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99917.89999999998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25369.599999999999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13658.2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11711.4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111</v>
      </c>
      <c r="K128" s="11"/>
      <c r="L128" s="11"/>
      <c r="M128" s="11"/>
      <c r="N128" s="11"/>
      <c r="O128" s="11"/>
    </row>
    <row r="129" spans="1:15" x14ac:dyDescent="0.25">
      <c r="A129" s="9" t="s">
        <v>112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sheetProtection algorithmName="SHA-512" hashValue="Hp9B5FRL/lLezeLxovb6nT+dcjulrRgCrO2L+vh1Nw/va7EZ2ZuqO7V2zfUvs/bJlqrCPorpItsvcYi7lz4lRw==" saltValue="5w4I1XDk11wek4Oq1kLwaA==" spinCount="100000" sheet="1" formatCells="0" formatColumns="0" formatRows="0" insertColumns="0" insertRows="0" insertHyperlinks="0" deleteColumns="0" deleteRows="0" sort="0" autoFilter="0" pivotTables="0"/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840C2-F73A-4483-BA17-182AC54A487D}">
  <dimension ref="A1:S77"/>
  <sheetViews>
    <sheetView showGridLines="0" tabSelected="1" zoomScaleNormal="100" workbookViewId="0">
      <selection activeCell="B18" sqref="B18:L18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1" t="s">
        <v>115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9" ht="15" customHeight="1" x14ac:dyDescent="0.25">
      <c r="A7" s="21" t="s">
        <v>116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7"/>
      <c r="M7" s="29"/>
      <c r="N7" s="29"/>
      <c r="O7" s="32">
        <f>SUM(N8:N11)</f>
        <v>11506.9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10942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169.8</v>
      </c>
      <c r="O9" s="34"/>
    </row>
    <row r="10" spans="1:19" ht="15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1.1000000000000001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394</v>
      </c>
      <c r="O11" s="34"/>
    </row>
    <row r="12" spans="1:19" ht="15" customHeight="1" x14ac:dyDescent="0.25">
      <c r="A12" s="21" t="s">
        <v>121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7"/>
      <c r="M12" s="29"/>
      <c r="N12" s="29"/>
      <c r="O12" s="32">
        <f>SUM(N13:N16)</f>
        <v>323.5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323.5</v>
      </c>
      <c r="O16" s="34"/>
    </row>
    <row r="17" spans="1:16" ht="15" customHeight="1" x14ac:dyDescent="0.25">
      <c r="A17" s="21" t="s">
        <v>125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7"/>
      <c r="M17" s="29"/>
      <c r="N17" s="29"/>
      <c r="O17" s="32">
        <f>SUM(N18:N29)</f>
        <v>676.6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415.2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152.5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108.9</v>
      </c>
      <c r="O28" s="34"/>
    </row>
    <row r="29" spans="1:16" ht="20.25" customHeight="1" thickBot="1" x14ac:dyDescent="0.3">
      <c r="A29" s="21" t="s">
        <v>133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7"/>
      <c r="M29" s="29"/>
      <c r="N29" s="29"/>
      <c r="O29" s="37">
        <f>SUM(O7+O12+O17)</f>
        <v>12507</v>
      </c>
    </row>
    <row r="30" spans="1:16" ht="15.75" thickTop="1" x14ac:dyDescent="0.25">
      <c r="O30" s="34"/>
    </row>
    <row r="31" spans="1:16" ht="15" customHeight="1" x14ac:dyDescent="0.25">
      <c r="A31" s="21" t="s">
        <v>134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O31" s="34"/>
    </row>
    <row r="32" spans="1:16" ht="15" customHeight="1" x14ac:dyDescent="0.25">
      <c r="A32" s="21" t="s">
        <v>135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7"/>
      <c r="M32" s="29"/>
      <c r="N32" s="29"/>
      <c r="O32" s="32">
        <f>SUM(N33:N36)</f>
        <v>4531.3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2590.6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1918.6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22.1</v>
      </c>
      <c r="O35" s="34"/>
    </row>
    <row r="36" spans="1:16" ht="15" customHeight="1" x14ac:dyDescent="0.25">
      <c r="A36" s="21" t="s">
        <v>139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7"/>
      <c r="M36" s="29"/>
      <c r="N36" s="29"/>
      <c r="O36" s="32">
        <f>SUM(N37:N43)</f>
        <v>60.9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60.9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1" t="s">
        <v>143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7"/>
      <c r="M43" s="29"/>
      <c r="N43" s="29"/>
      <c r="O43" s="32">
        <f>SUM(N44:N47)</f>
        <v>5737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3440.7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2099.5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196.8</v>
      </c>
      <c r="O46" s="34"/>
    </row>
    <row r="47" spans="1:16" ht="15" customHeight="1" x14ac:dyDescent="0.25">
      <c r="A47" s="21" t="s">
        <v>147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7"/>
      <c r="M47" s="29"/>
      <c r="N47" s="29"/>
      <c r="O47" s="32">
        <f>SUM(N48:N55)</f>
        <v>42.6</v>
      </c>
      <c r="P47" s="27"/>
    </row>
    <row r="48" spans="1:16" ht="15" hidden="1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0</v>
      </c>
      <c r="O48" s="34"/>
    </row>
    <row r="49" spans="1:16" ht="15" hidden="1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0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38.200000000000003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4.4000000000000004</v>
      </c>
      <c r="O54" s="34"/>
    </row>
    <row r="55" spans="1:16" ht="15" customHeight="1" x14ac:dyDescent="0.25">
      <c r="A55" s="21" t="s">
        <v>153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7"/>
      <c r="M55" s="29"/>
      <c r="N55" s="29"/>
      <c r="O55" s="32">
        <f>SUM(N56:N58)</f>
        <v>659.7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583.5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76.2</v>
      </c>
      <c r="O57" s="34"/>
    </row>
    <row r="58" spans="1:16" ht="15" customHeight="1" x14ac:dyDescent="0.25">
      <c r="A58" s="21" t="s">
        <v>155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7"/>
      <c r="M58" s="29"/>
      <c r="N58" s="29"/>
      <c r="O58" s="39">
        <f>SUM(O32+O36+O43+O47+O55)</f>
        <v>11031.500000000002</v>
      </c>
    </row>
    <row r="59" spans="1:16" x14ac:dyDescent="0.25">
      <c r="O59" s="34"/>
    </row>
    <row r="60" spans="1:16" ht="18" customHeight="1" thickBot="1" x14ac:dyDescent="0.3">
      <c r="A60" s="21" t="s">
        <v>156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7"/>
      <c r="M60" s="29"/>
      <c r="N60" s="29"/>
      <c r="O60" s="37">
        <f>SUM(O7+O12+O17-O32-O36-O43-O47-O55)</f>
        <v>1475.5000000000002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1" t="s">
        <v>157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M62" s="11"/>
      <c r="N62" s="11"/>
      <c r="O62" s="41">
        <f>+O60-O61</f>
        <v>1475.5000000000002</v>
      </c>
    </row>
    <row r="63" spans="1:16" s="10" customFormat="1" ht="15.75" thickTop="1" x14ac:dyDescent="0.25">
      <c r="M63" s="11"/>
      <c r="N63" s="11"/>
      <c r="O63" s="11"/>
    </row>
    <row r="64" spans="1:16" s="10" customFormat="1" ht="37.5" customHeight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sheetProtection algorithmName="SHA-512" hashValue="CvuaLB1IMaIg6VH8W4279E6/pGC770kWnZGpr5CTyIYGTm395DKKGHac2ny3jr/N5ZOo8CJHcn7bXk4pZy85ig==" saltValue="SFu7+IA6J/CYFEs37BhDHQ==" spinCount="100000" sheet="1" formatCells="0" formatColumns="0" formatRows="0" insertColumns="0" insertRows="0" insertHyperlinks="0" deleteColumns="0" deleteRows="0" sort="0" autoFilter="0" pivotTables="0"/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2019-06-06T22:48:40Z</cp:lastPrinted>
  <dcterms:created xsi:type="dcterms:W3CDTF">2011-03-04T20:56:38Z</dcterms:created>
  <dcterms:modified xsi:type="dcterms:W3CDTF">2019-10-24T23:00:46Z</dcterms:modified>
</cp:coreProperties>
</file>