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0" windowWidth="11100" windowHeight="2340" activeTab="0"/>
  </bookViews>
  <sheets>
    <sheet name="Balance General " sheetId="1" r:id="rId1"/>
    <sheet name="Estad. Resultado" sheetId="2" r:id="rId2"/>
  </sheets>
  <definedNames>
    <definedName name="_xlnm.Print_Area" localSheetId="0">'Balance General '!$A$1:$C$69</definedName>
    <definedName name="_xlnm.Print_Area" localSheetId="1">'Estad. Resultado'!$A$1:$F$43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<sst xmlns="http://schemas.openxmlformats.org/spreadsheetml/2006/main" count="84" uniqueCount="79">
  <si>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</si>
  <si>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</si>
  <si>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</si>
  <si>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</si>
  <si>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</si>
  <si>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</si>
  <si>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</si>
  <si>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</si>
  <si>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</si>
  <si>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</si>
  <si>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</si>
  <si>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</si>
  <si>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</si>
  <si>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</si>
  <si>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</si>
  <si>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</si>
  <si>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</si>
  <si>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</si>
  <si>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</si>
  <si>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</si>
  <si>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</si>
  <si>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</si>
  <si>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</si>
  <si>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</si>
  <si>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</si>
  <si>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</si>
  <si>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</si>
  <si>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</si>
  <si>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</si>
  <si>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</si>
  <si>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</si>
  <si>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</si>
  <si>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</si>
  <si>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</si>
  <si>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</si>
  <si>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</si>
  <si>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</si>
  <si>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</si>
  <si>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</si>
  <si>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</si>
  <si>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</si>
  <si>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</si>
  <si>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</si>
  <si>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</si>
  <si>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</si>
  <si>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</si>
  <si>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</si>
  <si>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</si>
  <si>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</si>
  <si>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</si>
  <si>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</si>
  <si>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</si>
  <si>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</si>
  <si>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</si>
  <si>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</si>
  <si>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</si>
  <si>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</si>
  <si>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</si>
  <si>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</si>
  <si>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</si>
  <si>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</si>
  <si>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</si>
  <si>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</si>
  <si>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</si>
  <si>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</si>
  <si>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</si>
  <si>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</si>
  <si>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</si>
  <si>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</si>
  <si>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</si>
  <si>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</si>
  <si>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</si>
  <si>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</si>
  <si>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</si>
  <si>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</si>
  <si>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</si>
  <si>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Estado de resultados del 1°de Enero al 31 de Agosoto de 2019</t>
  </si>
  <si>
    <t>Balance General  al 31 de Agosto de 2019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</si>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</sst>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44" fontId="1" fillId="24" borderId="0" xfId="49" applyNumberFormat="1" applyFont="1" applyFill="1" applyAlignment="1">
      <alignment/>
    </xf>
    <xf numFmtId="44" fontId="1" fillId="24" borderId="10" xfId="49" applyNumberFormat="1" applyFont="1" applyFill="1" applyBorder="1" applyAlignment="1">
      <alignment/>
    </xf>
    <xf numFmtId="43" fontId="2" fillId="24" borderId="0" xfId="49" applyFont="1" applyFill="1" applyAlignment="1">
      <alignment/>
    </xf>
    <xf numFmtId="43" fontId="1" fillId="24" borderId="0" xfId="49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44" fontId="2" fillId="24" borderId="0" xfId="0" applyNumberFormat="1" applyFont="1" applyFill="1" applyAlignment="1">
      <alignment/>
    </xf>
    <xf numFmtId="0" fontId="6" fillId="24" borderId="0" xfId="55" applyFill="1">
      <alignment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44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44" fontId="23" fillId="24" borderId="10" xfId="55" applyNumberFormat="1" applyFont="1" applyFill="1" applyBorder="1" applyAlignment="1">
      <alignment vertical="top" wrapText="1"/>
      <protection/>
    </xf>
    <xf numFmtId="43" fontId="2" fillId="24" borderId="11" xfId="49" applyFont="1" applyFill="1" applyBorder="1" applyAlignment="1">
      <alignment/>
    </xf>
    <xf numFmtId="43" fontId="2" fillId="24" borderId="0" xfId="0" applyNumberFormat="1" applyFont="1" applyFill="1" applyAlignment="1">
      <alignment/>
    </xf>
    <xf numFmtId="43" fontId="24" fillId="24" borderId="0" xfId="55" applyNumberFormat="1" applyFont="1" applyFill="1" applyAlignment="1">
      <alignment vertical="top" wrapText="1"/>
      <protection/>
    </xf>
    <xf numFmtId="0" fontId="27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44" fontId="6" fillId="24" borderId="0" xfId="55" applyNumberFormat="1" applyFill="1">
      <alignment/>
      <protection/>
    </xf>
    <xf numFmtId="44" fontId="1" fillId="25" borderId="10" xfId="0" applyNumberFormat="1" applyFont="1" applyFill="1" applyBorder="1" applyAlignment="1">
      <alignment/>
    </xf>
    <xf numFmtId="44" fontId="1" fillId="25" borderId="10" xfId="49" applyNumberFormat="1" applyFont="1" applyFill="1" applyBorder="1" applyAlignment="1">
      <alignment/>
    </xf>
    <xf numFmtId="43" fontId="1" fillId="25" borderId="0" xfId="0" applyNumberFormat="1" applyFont="1" applyFill="1" applyAlignment="1">
      <alignment/>
    </xf>
    <xf numFmtId="44" fontId="1" fillId="25" borderId="0" xfId="0" applyNumberFormat="1" applyFont="1" applyFill="1" applyAlignment="1">
      <alignment/>
    </xf>
    <xf numFmtId="44" fontId="1" fillId="25" borderId="0" xfId="49" applyNumberFormat="1" applyFont="1" applyFill="1" applyAlignment="1">
      <alignment/>
    </xf>
    <xf numFmtId="43" fontId="6" fillId="24" borderId="0" xfId="49" applyFont="1" applyFill="1" applyAlignment="1">
      <alignment/>
    </xf>
    <xf numFmtId="43" fontId="6" fillId="24" borderId="0" xfId="55" applyNumberFormat="1" applyFill="1">
      <alignment/>
      <protection/>
    </xf>
    <xf numFmtId="43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44" fontId="2" fillId="25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43" fontId="2" fillId="25" borderId="0" xfId="0" applyNumberFormat="1" applyFont="1" applyFill="1" applyAlignment="1">
      <alignment/>
    </xf>
    <xf numFmtId="44" fontId="6" fillId="24" borderId="0" xfId="55" applyNumberFormat="1" applyFill="1" applyAlignment="1">
      <alignment horizontal="left"/>
      <protection/>
    </xf>
    <xf numFmtId="0" fontId="1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23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7" fillId="24" borderId="0" xfId="55" applyFont="1" applyFill="1" applyAlignment="1">
      <alignment horizontal="center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64</xdr:row>
      <xdr:rowOff>85725</xdr:rowOff>
    </xdr:from>
    <xdr:to>
      <xdr:col>2</xdr:col>
      <xdr:colOff>952500</xdr:colOff>
      <xdr:row>67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944100"/>
          <a:ext cx="6057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38</xdr:row>
      <xdr:rowOff>104775</xdr:rowOff>
    </xdr:from>
    <xdr:to>
      <xdr:col>5</xdr:col>
      <xdr:colOff>866775</xdr:colOff>
      <xdr:row>40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324725"/>
          <a:ext cx="547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SheetLayoutView="100" workbookViewId="0" topLeftCell="A1">
      <selection activeCell="B56" sqref="B56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15.8515625" style="6" customWidth="1"/>
    <col min="4" max="4" width="12.57421875" style="1" bestFit="1" customWidth="1"/>
    <col min="5" max="16384" width="11.421875" style="1" customWidth="1"/>
  </cols>
  <sheetData>
    <row r="1" spans="2:3" ht="12">
      <c r="B1" s="41"/>
      <c r="C1" s="41"/>
    </row>
    <row r="2" spans="1:3" ht="12.75" customHeight="1">
      <c r="A2" s="42" t="s">
        <v>75</v>
      </c>
      <c r="B2" s="42"/>
      <c r="C2" s="42"/>
    </row>
    <row r="3" spans="1:3" ht="12.75" customHeight="1">
      <c r="A3" s="41" t="s">
        <v>73</v>
      </c>
      <c r="B3" s="41"/>
      <c r="C3" s="41"/>
    </row>
    <row r="4" spans="1:3" ht="12.75" customHeight="1">
      <c r="A4" s="41" t="s">
        <v>77</v>
      </c>
      <c r="B4" s="41"/>
      <c r="C4" s="41"/>
    </row>
    <row r="5" spans="1:3" ht="12.75" customHeight="1">
      <c r="A5" s="43" t="s">
        <v>78</v>
      </c>
      <c r="B5" s="43"/>
      <c r="C5" s="43"/>
    </row>
    <row r="6" spans="2:3" ht="12">
      <c r="B6" s="2"/>
      <c r="C6" s="2"/>
    </row>
    <row r="7" spans="1:3" ht="12" customHeight="1">
      <c r="A7" s="21"/>
      <c r="B7" s="21" t="s">
        <v>1</v>
      </c>
      <c r="C7" s="7"/>
    </row>
    <row r="8" spans="1:4" ht="12" customHeight="1">
      <c r="A8" s="21"/>
      <c r="B8" s="21" t="s">
        <v>60</v>
      </c>
      <c r="C8" s="31">
        <f>SUM(C9:C17)</f>
        <v>667.06098</v>
      </c>
      <c r="D8" s="18"/>
    </row>
    <row r="9" spans="1:4" ht="12" customHeight="1">
      <c r="A9" s="22"/>
      <c r="B9" s="22" t="s">
        <v>17</v>
      </c>
      <c r="C9" s="7">
        <v>0.2</v>
      </c>
      <c r="D9" s="18"/>
    </row>
    <row r="10" spans="1:4" ht="12" customHeight="1">
      <c r="A10" s="22"/>
      <c r="B10" s="22" t="s">
        <v>16</v>
      </c>
      <c r="C10" s="7">
        <v>443.64396</v>
      </c>
      <c r="D10" s="18"/>
    </row>
    <row r="11" spans="1:3" ht="12" customHeight="1">
      <c r="A11" s="22"/>
      <c r="B11" s="22" t="s">
        <v>2</v>
      </c>
      <c r="C11" s="7">
        <v>10.2</v>
      </c>
    </row>
    <row r="12" spans="1:3" ht="12" customHeight="1">
      <c r="A12" s="22"/>
      <c r="B12" s="22" t="s">
        <v>18</v>
      </c>
      <c r="C12" s="7">
        <v>32.75711</v>
      </c>
    </row>
    <row r="13" spans="1:3" ht="12" customHeight="1">
      <c r="A13" s="22"/>
      <c r="B13" s="22" t="s">
        <v>19</v>
      </c>
      <c r="C13" s="7">
        <v>14.72491</v>
      </c>
    </row>
    <row r="14" spans="1:4" ht="12" customHeight="1">
      <c r="A14" s="22"/>
      <c r="B14" s="22" t="s">
        <v>20</v>
      </c>
      <c r="C14" s="7">
        <v>150</v>
      </c>
      <c r="D14" s="6"/>
    </row>
    <row r="15" spans="1:4" ht="12" customHeight="1">
      <c r="A15" s="22"/>
      <c r="B15" s="22" t="s">
        <v>3</v>
      </c>
      <c r="C15" s="7">
        <v>0.02104</v>
      </c>
      <c r="D15" s="6"/>
    </row>
    <row r="16" spans="1:4" ht="12" customHeight="1">
      <c r="A16" s="22"/>
      <c r="B16" s="22" t="s">
        <v>4</v>
      </c>
      <c r="C16" s="7">
        <v>12.24856</v>
      </c>
      <c r="D16" s="6"/>
    </row>
    <row r="17" spans="1:4" ht="12" customHeight="1">
      <c r="A17" s="22"/>
      <c r="B17" s="22" t="s">
        <v>5</v>
      </c>
      <c r="C17" s="7">
        <v>3.2654</v>
      </c>
      <c r="D17" s="6"/>
    </row>
    <row r="18" spans="1:4" ht="12" customHeight="1">
      <c r="A18" s="21"/>
      <c r="B18" s="21" t="s">
        <v>24</v>
      </c>
      <c r="C18" s="34">
        <f>SUM(C19:C22)</f>
        <v>8.2897</v>
      </c>
      <c r="D18" s="6"/>
    </row>
    <row r="19" spans="1:4" ht="12" customHeight="1">
      <c r="A19" s="22"/>
      <c r="B19" s="36" t="s">
        <v>21</v>
      </c>
      <c r="C19" s="7">
        <v>0.21680000000000002</v>
      </c>
      <c r="D19" s="6"/>
    </row>
    <row r="20" spans="1:4" ht="12" customHeight="1">
      <c r="A20" s="22"/>
      <c r="B20" s="22" t="s">
        <v>22</v>
      </c>
      <c r="C20" s="7">
        <v>1.48873</v>
      </c>
      <c r="D20" s="6"/>
    </row>
    <row r="21" spans="1:4" ht="12" customHeight="1">
      <c r="A21" s="22"/>
      <c r="B21" s="22" t="s">
        <v>23</v>
      </c>
      <c r="C21" s="7">
        <v>0.55</v>
      </c>
      <c r="D21" s="6"/>
    </row>
    <row r="22" spans="1:4" ht="12" customHeight="1">
      <c r="A22" s="22"/>
      <c r="B22" s="22" t="s">
        <v>6</v>
      </c>
      <c r="C22" s="7">
        <v>6.0341700000000005</v>
      </c>
      <c r="D22" s="6"/>
    </row>
    <row r="23" spans="1:4" ht="12" customHeight="1" thickBot="1">
      <c r="A23" s="22"/>
      <c r="B23" s="23" t="s">
        <v>7</v>
      </c>
      <c r="C23" s="27">
        <f>+C18+C8</f>
        <v>675.35068</v>
      </c>
      <c r="D23" s="6"/>
    </row>
    <row r="24" spans="1:4" ht="12" customHeight="1" thickTop="1">
      <c r="A24" s="22"/>
      <c r="B24" s="22"/>
      <c r="D24" s="18"/>
    </row>
    <row r="25" spans="1:3" ht="12" customHeight="1">
      <c r="A25" s="21"/>
      <c r="B25" s="21" t="s">
        <v>8</v>
      </c>
      <c r="C25" s="7"/>
    </row>
    <row r="26" spans="1:3" ht="12" customHeight="1">
      <c r="A26" s="21"/>
      <c r="B26" s="21" t="s">
        <v>25</v>
      </c>
      <c r="C26" s="31">
        <f>SUM(C27:C28)</f>
        <v>78.14352</v>
      </c>
    </row>
    <row r="27" spans="1:3" ht="12" customHeight="1">
      <c r="A27" s="22"/>
      <c r="B27" s="22" t="s">
        <v>9</v>
      </c>
      <c r="C27" s="7">
        <v>58.70934</v>
      </c>
    </row>
    <row r="28" spans="1:3" ht="12" customHeight="1">
      <c r="A28" s="22"/>
      <c r="B28" s="22" t="s">
        <v>10</v>
      </c>
      <c r="C28" s="7">
        <v>19.43418</v>
      </c>
    </row>
    <row r="29" spans="1:3" ht="12" customHeight="1">
      <c r="A29" s="21"/>
      <c r="B29" s="21" t="s">
        <v>26</v>
      </c>
      <c r="C29" s="31">
        <f>SUM(C30:C30)</f>
        <v>2.83198</v>
      </c>
    </row>
    <row r="30" spans="1:4" ht="12" customHeight="1">
      <c r="A30" s="22"/>
      <c r="B30" s="22" t="s">
        <v>27</v>
      </c>
      <c r="C30" s="7">
        <v>2.83198</v>
      </c>
      <c r="D30" s="38"/>
    </row>
    <row r="31" spans="1:4" ht="12" customHeight="1" thickBot="1">
      <c r="A31" s="22"/>
      <c r="B31" s="23" t="s">
        <v>11</v>
      </c>
      <c r="C31" s="28">
        <f>+C26+C29</f>
        <v>80.9755</v>
      </c>
      <c r="D31" s="38"/>
    </row>
    <row r="32" spans="1:4" ht="12" customHeight="1" thickTop="1">
      <c r="A32" s="22"/>
      <c r="B32" s="21"/>
      <c r="C32" s="7"/>
      <c r="D32" s="38"/>
    </row>
    <row r="33" spans="1:4" ht="12" customHeight="1">
      <c r="A33" s="21"/>
      <c r="B33" s="21" t="s">
        <v>28</v>
      </c>
      <c r="C33" s="31">
        <f>SUM(C34)+C36+C40+C38</f>
        <v>594.3751799999999</v>
      </c>
      <c r="D33" s="37"/>
    </row>
    <row r="34" spans="1:4" ht="12" customHeight="1">
      <c r="A34" s="21"/>
      <c r="B34" s="21" t="s">
        <v>12</v>
      </c>
      <c r="C34" s="34">
        <f>+C35</f>
        <v>600</v>
      </c>
      <c r="D34" s="39"/>
    </row>
    <row r="35" spans="1:3" ht="12" customHeight="1">
      <c r="A35" s="22"/>
      <c r="B35" s="22" t="s">
        <v>13</v>
      </c>
      <c r="C35" s="7">
        <v>600</v>
      </c>
    </row>
    <row r="36" spans="1:4" ht="12" customHeight="1">
      <c r="A36" s="21"/>
      <c r="B36" s="21" t="s">
        <v>14</v>
      </c>
      <c r="C36" s="34">
        <f>SUM(C37)</f>
        <v>86.85134</v>
      </c>
      <c r="D36" s="6"/>
    </row>
    <row r="37" spans="1:4" ht="12" customHeight="1">
      <c r="A37" s="22"/>
      <c r="B37" s="22" t="s">
        <v>14</v>
      </c>
      <c r="C37" s="7">
        <v>86.85134</v>
      </c>
      <c r="D37" s="6"/>
    </row>
    <row r="38" spans="1:3" ht="12" customHeight="1">
      <c r="A38" s="21"/>
      <c r="B38" s="21" t="s">
        <v>29</v>
      </c>
      <c r="C38" s="7">
        <f>+C39</f>
        <v>-42.83621</v>
      </c>
    </row>
    <row r="39" spans="1:3" ht="12" customHeight="1">
      <c r="A39" s="22"/>
      <c r="B39" s="22" t="s">
        <v>30</v>
      </c>
      <c r="C39" s="7">
        <v>-42.83621</v>
      </c>
    </row>
    <row r="40" spans="1:3" ht="12" customHeight="1">
      <c r="A40" s="21"/>
      <c r="B40" s="21" t="s">
        <v>15</v>
      </c>
      <c r="C40" s="29">
        <f>SUM(C41:C42)</f>
        <v>-49.63995000000003</v>
      </c>
    </row>
    <row r="41" spans="1:3" ht="12" customHeight="1">
      <c r="A41" s="22"/>
      <c r="B41" s="22" t="s">
        <v>31</v>
      </c>
      <c r="C41" s="7">
        <v>-93.33746000000001</v>
      </c>
    </row>
    <row r="42" spans="1:3" ht="12" customHeight="1">
      <c r="A42" s="22"/>
      <c r="B42" s="22" t="s">
        <v>32</v>
      </c>
      <c r="C42" s="7">
        <v>43.69750999999998</v>
      </c>
    </row>
    <row r="43" spans="1:4" ht="12" customHeight="1" thickBot="1">
      <c r="A43" s="22"/>
      <c r="B43" s="21" t="s">
        <v>33</v>
      </c>
      <c r="C43" s="27">
        <f>+C31+C33</f>
        <v>675.3506799999999</v>
      </c>
      <c r="D43" s="9"/>
    </row>
    <row r="44" spans="1:3" ht="12" customHeight="1" thickTop="1">
      <c r="A44" s="22"/>
      <c r="B44" s="21"/>
      <c r="C44" s="7"/>
    </row>
    <row r="45" spans="1:3" ht="12" customHeight="1">
      <c r="A45" s="22"/>
      <c r="B45" s="21" t="s">
        <v>34</v>
      </c>
      <c r="C45" s="7"/>
    </row>
    <row r="46" spans="1:3" ht="12" customHeight="1">
      <c r="A46" s="22"/>
      <c r="B46" s="21" t="s">
        <v>35</v>
      </c>
      <c r="C46" s="7"/>
    </row>
    <row r="47" spans="1:3" ht="12" customHeight="1">
      <c r="A47" s="22"/>
      <c r="B47" s="21" t="s">
        <v>36</v>
      </c>
      <c r="C47" s="31">
        <f>SUM(C48:C49)</f>
        <v>132.58548000000002</v>
      </c>
    </row>
    <row r="48" spans="1:3" ht="12" customHeight="1">
      <c r="A48" s="22"/>
      <c r="B48" s="22" t="s">
        <v>37</v>
      </c>
      <c r="C48" s="7">
        <v>114.28571000000001</v>
      </c>
    </row>
    <row r="49" spans="1:3" ht="12" customHeight="1">
      <c r="A49" s="22"/>
      <c r="B49" s="22" t="s">
        <v>38</v>
      </c>
      <c r="C49" s="6">
        <v>18.29977</v>
      </c>
    </row>
    <row r="50" spans="1:3" ht="12" customHeight="1">
      <c r="A50" s="21"/>
      <c r="B50" s="21" t="s">
        <v>39</v>
      </c>
      <c r="C50" s="7">
        <f>+C51</f>
        <v>0.32</v>
      </c>
    </row>
    <row r="51" spans="1:3" ht="12" customHeight="1">
      <c r="A51" s="22"/>
      <c r="B51" s="22" t="s">
        <v>40</v>
      </c>
      <c r="C51" s="7">
        <v>0.32</v>
      </c>
    </row>
    <row r="52" spans="1:3" ht="12" customHeight="1" thickBot="1">
      <c r="A52" s="22"/>
      <c r="B52" s="21" t="s">
        <v>41</v>
      </c>
      <c r="C52" s="28">
        <f>+C47+C50</f>
        <v>132.90548</v>
      </c>
    </row>
    <row r="53" spans="1:3" ht="12" customHeight="1" thickTop="1">
      <c r="A53" s="22"/>
      <c r="B53" s="22"/>
      <c r="C53" s="7"/>
    </row>
    <row r="54" spans="1:3" ht="12" customHeight="1">
      <c r="A54" s="21"/>
      <c r="B54" s="21" t="s">
        <v>42</v>
      </c>
      <c r="C54" s="7"/>
    </row>
    <row r="55" spans="1:3" ht="12" customHeight="1">
      <c r="A55" s="21"/>
      <c r="B55" s="23" t="s">
        <v>43</v>
      </c>
      <c r="C55" s="30">
        <f>SUM(C56:C57)</f>
        <v>132.58548000000002</v>
      </c>
    </row>
    <row r="56" spans="1:3" ht="12" customHeight="1">
      <c r="A56" s="22"/>
      <c r="B56" s="22" t="s">
        <v>44</v>
      </c>
      <c r="C56" s="7">
        <v>114.28571000000001</v>
      </c>
    </row>
    <row r="57" spans="1:3" ht="12.75">
      <c r="A57" s="22"/>
      <c r="B57" s="24" t="s">
        <v>45</v>
      </c>
      <c r="C57" s="6">
        <v>18.29977</v>
      </c>
    </row>
    <row r="58" spans="1:3" ht="12.75">
      <c r="A58" s="21"/>
      <c r="B58" s="23" t="s">
        <v>46</v>
      </c>
      <c r="C58" s="34">
        <f>+C59</f>
        <v>0.32</v>
      </c>
    </row>
    <row r="59" spans="1:3" ht="12.75">
      <c r="A59" s="22"/>
      <c r="B59" s="24" t="s">
        <v>47</v>
      </c>
      <c r="C59" s="7">
        <v>0.32</v>
      </c>
    </row>
    <row r="60" spans="1:3" ht="13.5" thickBot="1">
      <c r="A60" s="22"/>
      <c r="B60" s="21" t="s">
        <v>41</v>
      </c>
      <c r="C60" s="28">
        <f>+C55+C58</f>
        <v>132.90548</v>
      </c>
    </row>
    <row r="61" ht="13.5" thickTop="1">
      <c r="B61" s="21"/>
    </row>
    <row r="62" ht="12">
      <c r="B62" s="3"/>
    </row>
    <row r="63" ht="12">
      <c r="B63" s="3"/>
    </row>
    <row r="64" ht="12">
      <c r="B64" s="3"/>
    </row>
    <row r="65" ht="12">
      <c r="B65" s="3"/>
    </row>
    <row r="66" ht="12">
      <c r="B66" s="3"/>
    </row>
    <row r="67" ht="12"/>
    <row r="68" ht="12">
      <c r="B68" s="8"/>
    </row>
  </sheetData>
  <sheetProtection/>
  <mergeCells count="5">
    <mergeCell ref="B1:C1"/>
    <mergeCell ref="A2:C2"/>
    <mergeCell ref="A3:C3"/>
    <mergeCell ref="A4:C4"/>
    <mergeCell ref="A5:C5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D35" sqref="D35"/>
    </sheetView>
  </sheetViews>
  <sheetFormatPr defaultColWidth="11.421875" defaultRowHeight="12.75"/>
  <cols>
    <col min="1" max="1" width="5.421875" style="10" customWidth="1"/>
    <col min="2" max="2" width="7.28125" style="10" customWidth="1"/>
    <col min="3" max="3" width="9.00390625" style="10" customWidth="1"/>
    <col min="4" max="4" width="50.140625" style="10" customWidth="1"/>
    <col min="5" max="5" width="3.8515625" style="10" customWidth="1"/>
    <col min="6" max="6" width="13.421875" style="10" customWidth="1"/>
    <col min="7" max="9" width="11.421875" style="10" customWidth="1"/>
    <col min="10" max="10" width="11.421875" style="32" customWidth="1"/>
    <col min="11" max="16384" width="11.421875" style="10" customWidth="1"/>
  </cols>
  <sheetData>
    <row r="1" spans="1:6" ht="15">
      <c r="A1" s="35"/>
      <c r="B1" s="35"/>
      <c r="C1" s="35"/>
      <c r="D1" s="35"/>
      <c r="F1" s="35"/>
    </row>
    <row r="2" spans="1:6" ht="15" customHeight="1">
      <c r="A2" s="44" t="s">
        <v>75</v>
      </c>
      <c r="B2" s="44"/>
      <c r="C2" s="44"/>
      <c r="D2" s="44"/>
      <c r="E2" s="44"/>
      <c r="F2" s="44"/>
    </row>
    <row r="3" spans="1:6" ht="15" customHeight="1">
      <c r="A3" s="45" t="s">
        <v>73</v>
      </c>
      <c r="B3" s="45"/>
      <c r="C3" s="45"/>
      <c r="D3" s="45"/>
      <c r="E3" s="45"/>
      <c r="F3" s="45"/>
    </row>
    <row r="4" spans="1:6" ht="15" customHeight="1">
      <c r="A4" s="45" t="s">
        <v>76</v>
      </c>
      <c r="B4" s="45"/>
      <c r="C4" s="45"/>
      <c r="D4" s="45"/>
      <c r="E4" s="45"/>
      <c r="F4" s="45"/>
    </row>
    <row r="5" spans="1:6" ht="15" customHeight="1">
      <c r="A5" s="46" t="s">
        <v>78</v>
      </c>
      <c r="B5" s="46"/>
      <c r="C5" s="46"/>
      <c r="D5" s="46"/>
      <c r="E5" s="46"/>
      <c r="F5" s="46"/>
    </row>
    <row r="6" spans="1:6" ht="15" customHeight="1">
      <c r="A6" s="20"/>
      <c r="B6" s="20"/>
      <c r="C6" s="20"/>
      <c r="D6" s="20"/>
      <c r="F6" s="20"/>
    </row>
    <row r="7" spans="1:6" ht="15">
      <c r="A7" s="25"/>
      <c r="B7" s="47" t="s">
        <v>61</v>
      </c>
      <c r="C7" s="47"/>
      <c r="D7" s="47"/>
      <c r="F7" s="12"/>
    </row>
    <row r="8" spans="1:6" ht="15" customHeight="1">
      <c r="A8" s="25"/>
      <c r="B8" s="47" t="s">
        <v>62</v>
      </c>
      <c r="C8" s="47"/>
      <c r="D8" s="47"/>
      <c r="F8" s="4">
        <f>+F9+F10</f>
        <v>516.29409</v>
      </c>
    </row>
    <row r="9" spans="1:6" ht="15" customHeight="1">
      <c r="A9" s="15"/>
      <c r="B9" s="48" t="s">
        <v>50</v>
      </c>
      <c r="C9" s="48"/>
      <c r="D9" s="48"/>
      <c r="F9" s="6">
        <v>466.67012</v>
      </c>
    </row>
    <row r="10" spans="1:6" ht="15" customHeight="1">
      <c r="A10" s="15"/>
      <c r="B10" s="48" t="s">
        <v>0</v>
      </c>
      <c r="C10" s="48"/>
      <c r="D10" s="48"/>
      <c r="F10" s="17">
        <v>49.62397</v>
      </c>
    </row>
    <row r="11" spans="1:8" ht="15">
      <c r="A11" s="15"/>
      <c r="B11" s="47" t="s">
        <v>63</v>
      </c>
      <c r="C11" s="47"/>
      <c r="D11" s="47"/>
      <c r="F11" s="13"/>
      <c r="H11" s="32"/>
    </row>
    <row r="12" spans="1:8" ht="15" customHeight="1">
      <c r="A12" s="15"/>
      <c r="B12" s="47" t="s">
        <v>74</v>
      </c>
      <c r="C12" s="47"/>
      <c r="D12" s="47"/>
      <c r="F12" s="14">
        <f>SUM(F13:F15)</f>
        <v>458.10474</v>
      </c>
      <c r="G12" s="33"/>
      <c r="H12" s="32"/>
    </row>
    <row r="13" spans="1:8" ht="15" customHeight="1">
      <c r="A13" s="15"/>
      <c r="B13" s="48" t="s">
        <v>51</v>
      </c>
      <c r="C13" s="48"/>
      <c r="D13" s="48"/>
      <c r="F13" s="6">
        <v>187.14814</v>
      </c>
      <c r="H13" s="32"/>
    </row>
    <row r="14" spans="1:8" ht="15" customHeight="1">
      <c r="A14" s="15"/>
      <c r="B14" s="48" t="s">
        <v>52</v>
      </c>
      <c r="C14" s="48"/>
      <c r="D14" s="48"/>
      <c r="F14" s="6">
        <v>267.56381</v>
      </c>
      <c r="G14" s="33"/>
      <c r="H14" s="33"/>
    </row>
    <row r="15" spans="1:6" ht="15" customHeight="1">
      <c r="A15" s="15"/>
      <c r="B15" s="48" t="s">
        <v>53</v>
      </c>
      <c r="C15" s="48"/>
      <c r="D15" s="48"/>
      <c r="F15" s="17">
        <v>3.3927899999999998</v>
      </c>
    </row>
    <row r="16" spans="1:6" ht="15.75" customHeight="1" thickBot="1">
      <c r="A16" s="15"/>
      <c r="B16" s="47" t="s">
        <v>64</v>
      </c>
      <c r="C16" s="47"/>
      <c r="D16" s="47"/>
      <c r="F16" s="16">
        <f>+F8-F12</f>
        <v>58.18934999999999</v>
      </c>
    </row>
    <row r="17" spans="1:6" ht="15.75" thickTop="1">
      <c r="A17" s="15"/>
      <c r="B17" s="47" t="s">
        <v>48</v>
      </c>
      <c r="C17" s="47"/>
      <c r="D17" s="47"/>
      <c r="F17" s="13"/>
    </row>
    <row r="18" spans="1:6" ht="15" customHeight="1">
      <c r="A18" s="25"/>
      <c r="B18" s="47" t="s">
        <v>65</v>
      </c>
      <c r="C18" s="47"/>
      <c r="D18" s="47"/>
      <c r="F18" s="14">
        <f>SUM(F19:F19)</f>
        <v>4.240399999999999</v>
      </c>
    </row>
    <row r="19" spans="1:6" ht="15" customHeight="1">
      <c r="A19" s="15"/>
      <c r="B19" s="48" t="s">
        <v>54</v>
      </c>
      <c r="C19" s="48"/>
      <c r="D19" s="48"/>
      <c r="F19" s="17">
        <v>4.240399999999999</v>
      </c>
    </row>
    <row r="20" spans="1:6" ht="15" customHeight="1">
      <c r="A20" s="15"/>
      <c r="B20" s="47" t="s">
        <v>66</v>
      </c>
      <c r="C20" s="47"/>
      <c r="D20" s="47"/>
      <c r="F20" s="19">
        <v>62.42974999999998</v>
      </c>
    </row>
    <row r="21" spans="1:6" ht="15" customHeight="1">
      <c r="A21" s="15"/>
      <c r="B21" s="11"/>
      <c r="C21" s="11"/>
      <c r="D21" s="11"/>
      <c r="F21" s="19"/>
    </row>
    <row r="22" spans="1:6" ht="15.75" customHeight="1">
      <c r="A22" s="25"/>
      <c r="B22" s="47" t="s">
        <v>67</v>
      </c>
      <c r="C22" s="47"/>
      <c r="D22" s="47"/>
      <c r="F22" s="14">
        <f>SUM(F23:F24)</f>
        <v>1.7041700000000002</v>
      </c>
    </row>
    <row r="23" spans="1:6" ht="15">
      <c r="A23" s="15"/>
      <c r="B23" s="48" t="s">
        <v>55</v>
      </c>
      <c r="C23" s="48"/>
      <c r="D23" s="48"/>
      <c r="F23" s="6">
        <v>0.16897</v>
      </c>
    </row>
    <row r="24" spans="1:6" ht="15" customHeight="1">
      <c r="A24" s="15"/>
      <c r="B24" s="48" t="s">
        <v>56</v>
      </c>
      <c r="C24" s="48"/>
      <c r="D24" s="48"/>
      <c r="F24" s="17">
        <v>1.5352000000000001</v>
      </c>
    </row>
    <row r="25" spans="1:6" ht="15" customHeight="1">
      <c r="A25" s="15"/>
      <c r="B25" s="47" t="s">
        <v>68</v>
      </c>
      <c r="C25" s="47"/>
      <c r="D25" s="47"/>
      <c r="F25" s="7">
        <f>+F20-F22</f>
        <v>60.72557999999998</v>
      </c>
    </row>
    <row r="26" spans="1:6" ht="15" customHeight="1">
      <c r="A26" s="15"/>
      <c r="B26" s="11"/>
      <c r="C26" s="11"/>
      <c r="D26" s="11"/>
      <c r="F26" s="6"/>
    </row>
    <row r="27" spans="1:6" ht="15" customHeight="1">
      <c r="A27" s="25"/>
      <c r="B27" s="47" t="s">
        <v>69</v>
      </c>
      <c r="C27" s="47"/>
      <c r="D27" s="47"/>
      <c r="F27" s="6">
        <v>17.02807</v>
      </c>
    </row>
    <row r="28" spans="1:6" ht="15" customHeight="1">
      <c r="A28" s="15"/>
      <c r="B28" s="48" t="s">
        <v>57</v>
      </c>
      <c r="C28" s="48"/>
      <c r="D28" s="48"/>
      <c r="E28" s="32"/>
      <c r="F28" s="17">
        <v>17.02807</v>
      </c>
    </row>
    <row r="29" spans="1:6" ht="15" customHeight="1">
      <c r="A29" s="15"/>
      <c r="B29" s="47" t="s">
        <v>72</v>
      </c>
      <c r="C29" s="47"/>
      <c r="D29" s="47"/>
      <c r="E29" s="32"/>
      <c r="F29" s="6">
        <f>+F25-F27</f>
        <v>43.69750999999998</v>
      </c>
    </row>
    <row r="30" spans="1:6" ht="15" customHeight="1">
      <c r="A30" s="25"/>
      <c r="B30" s="47" t="s">
        <v>70</v>
      </c>
      <c r="C30" s="47"/>
      <c r="D30" s="47"/>
      <c r="E30" s="32"/>
      <c r="F30" s="6">
        <v>0</v>
      </c>
    </row>
    <row r="31" spans="1:6" ht="15" customHeight="1">
      <c r="A31" s="15"/>
      <c r="B31" s="48" t="s">
        <v>58</v>
      </c>
      <c r="C31" s="48"/>
      <c r="D31" s="48"/>
      <c r="E31" s="32"/>
      <c r="F31" s="17">
        <v>0</v>
      </c>
    </row>
    <row r="32" spans="1:6" ht="15" customHeight="1">
      <c r="A32" s="25"/>
      <c r="B32" s="47" t="s">
        <v>71</v>
      </c>
      <c r="C32" s="47"/>
      <c r="D32" s="47"/>
      <c r="E32" s="32"/>
      <c r="F32" s="6">
        <v>0</v>
      </c>
    </row>
    <row r="33" spans="1:6" ht="15" customHeight="1">
      <c r="A33" s="15"/>
      <c r="B33" s="48" t="s">
        <v>59</v>
      </c>
      <c r="C33" s="48"/>
      <c r="D33" s="48"/>
      <c r="E33" s="33"/>
      <c r="F33" s="17"/>
    </row>
    <row r="34" spans="1:7" ht="15" customHeight="1" thickBot="1">
      <c r="A34" s="15"/>
      <c r="B34" s="47" t="s">
        <v>49</v>
      </c>
      <c r="C34" s="47"/>
      <c r="D34" s="47"/>
      <c r="F34" s="5">
        <f>+F29+F30-F32</f>
        <v>43.69750999999998</v>
      </c>
      <c r="G34" s="26"/>
    </row>
    <row r="35" ht="15.75" thickTop="1">
      <c r="F35" s="40"/>
    </row>
    <row r="36" ht="15">
      <c r="F36" s="26"/>
    </row>
    <row r="40" ht="15"/>
  </sheetData>
  <sheetProtection/>
  <mergeCells count="30">
    <mergeCell ref="B27:D27"/>
    <mergeCell ref="B29:D29"/>
    <mergeCell ref="B30:D30"/>
    <mergeCell ref="B34:D34"/>
    <mergeCell ref="B32:D32"/>
    <mergeCell ref="B31:D31"/>
    <mergeCell ref="B33:D33"/>
    <mergeCell ref="B28:D28"/>
    <mergeCell ref="B9:D9"/>
    <mergeCell ref="B23:D23"/>
    <mergeCell ref="A5:F5"/>
    <mergeCell ref="A4:F4"/>
    <mergeCell ref="A3:F3"/>
    <mergeCell ref="A2:F2"/>
    <mergeCell ref="B25:D25"/>
    <mergeCell ref="B24:D24"/>
    <mergeCell ref="B11:D11"/>
    <mergeCell ref="B20:D20"/>
    <mergeCell ref="B19:D19"/>
    <mergeCell ref="B15:D15"/>
    <mergeCell ref="B7:D7"/>
    <mergeCell ref="B12:D12"/>
    <mergeCell ref="B22:D22"/>
    <mergeCell ref="B10:D10"/>
    <mergeCell ref="B13:D13"/>
    <mergeCell ref="B18:D18"/>
    <mergeCell ref="B8:D8"/>
    <mergeCell ref="B17:D17"/>
    <mergeCell ref="B14:D14"/>
    <mergeCell ref="B16:D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2019-10-02T16:29:03Z</cp:lastPrinted>
  <dcterms:created xsi:type="dcterms:W3CDTF">2006-05-17T00:09:33Z</dcterms:created>
  <dcterms:modified xsi:type="dcterms:W3CDTF">2019-10-02T16:29:21Z</dcterms:modified>
  <cp:category/>
  <cp:version/>
  <cp:contentType/>
  <cp:contentStatus/>
</cp:coreProperties>
</file>