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BG - AGO 2019" sheetId="1" r:id="rId1"/>
    <sheet name="ER - AGO 2019" sheetId="2" r:id="rId2"/>
  </sheets>
  <definedNames>
    <definedName name="_xlnm.Print_Area" localSheetId="0">'BG - AGO 2019'!$B$2:$H$55</definedName>
    <definedName name="_xlnm.Print_Area" localSheetId="1">'ER - AGO 2019'!$B$2:$E$57</definedName>
  </definedNames>
  <calcPr calcId="144525"/>
</workbook>
</file>

<file path=xl/calcChain.xml><?xml version="1.0" encoding="utf-8"?>
<calcChain xmlns="http://schemas.openxmlformats.org/spreadsheetml/2006/main">
  <c r="E39" i="2" l="1"/>
  <c r="E35" i="2" l="1"/>
  <c r="E28" i="2"/>
  <c r="E17" i="2"/>
  <c r="E8" i="2"/>
  <c r="E26" i="2" l="1"/>
  <c r="E33" i="2" s="1"/>
  <c r="E44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<sst xmlns="http://schemas.openxmlformats.org/spreadsheetml/2006/main" count="99" uniqueCount="92">
  <si>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</si>
  <si>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</si>
  <si>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agosto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</si>
  <si>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</si>
  <si>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</si>
  <si>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</si>
  <si>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</si>
  <si>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</si>
  <si>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</si>
  <si>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</si>
  <si>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</si>
  <si>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</si>
  <si>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</si>
  <si>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</si>
  <si>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</si>
  <si>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</si>
  <si>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</si>
  <si>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</si>
  <si>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</si>
  <si>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</si>
  <si>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</si>
  <si>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</si>
  <si>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</si>
  <si>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</si>
  <si>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</si>
  <si>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</si>
  <si>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</si>
  <si>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</si>
  <si>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</si>
  <si>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</si>
  <si>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</si>
  <si>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</si>
  <si>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</si>
  <si>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</si>
  <si>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</si>
  <si>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</si>
  <si>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</si>
  <si>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</si>
  <si>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</si>
  <si>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</si>
  <si>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</si>
  <si>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</si>
  <si>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</si>
  <si>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</si>
  <si>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</si>
  <si>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</si>
  <si>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</si>
  <si>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</si>
  <si>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</si>
  <si>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</si>
  <si>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</si>
  <si>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</si>
  <si>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</si>
  <si>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</si>
  <si>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</si>
  <si>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</si>
  <si>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</si>
  <si>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</si>
  <si>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</si>
  <si>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</si>
  <si>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</si>
  <si>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</si>
  <si>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agosto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</si>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</sst>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11" zoomScaleNormal="100" workbookViewId="0">
      <selection activeCell="D34" sqref="D34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711028230.62</v>
      </c>
      <c r="F10" s="9" t="s">
        <v>29</v>
      </c>
      <c r="H10" s="10">
        <v>1943734747.3799999</v>
      </c>
    </row>
    <row r="11" spans="2:8" x14ac:dyDescent="0.25">
      <c r="B11" s="9" t="s">
        <v>8</v>
      </c>
      <c r="D11" s="10">
        <v>87468354.519999996</v>
      </c>
      <c r="F11" s="9" t="s">
        <v>30</v>
      </c>
      <c r="H11" s="10">
        <v>144114320.36000001</v>
      </c>
    </row>
    <row r="12" spans="2:8" x14ac:dyDescent="0.25">
      <c r="B12" s="9" t="s">
        <v>9</v>
      </c>
      <c r="D12" s="10">
        <v>1810420436.1700001</v>
      </c>
      <c r="F12" s="9" t="s">
        <v>31</v>
      </c>
      <c r="H12" s="10">
        <v>16223792.33</v>
      </c>
    </row>
    <row r="13" spans="2:8" x14ac:dyDescent="0.25">
      <c r="B13" s="8" t="s">
        <v>10</v>
      </c>
      <c r="D13" s="11">
        <f>SUM(D10:D12)</f>
        <v>2608917021.3099999</v>
      </c>
      <c r="F13" s="9" t="s">
        <v>32</v>
      </c>
      <c r="H13" s="10">
        <v>241840959.08000001</v>
      </c>
    </row>
    <row r="14" spans="2:8" x14ac:dyDescent="0.25">
      <c r="B14" s="9"/>
      <c r="D14" s="10"/>
      <c r="F14" s="8" t="s">
        <v>33</v>
      </c>
      <c r="H14" s="11">
        <f>SUM(H10:H13)</f>
        <v>2345913819.1499996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2785187.6</v>
      </c>
      <c r="F16" s="8" t="s">
        <v>34</v>
      </c>
      <c r="H16" s="10"/>
    </row>
    <row r="17" spans="2:8" x14ac:dyDescent="0.25">
      <c r="B17" s="9" t="s">
        <v>13</v>
      </c>
      <c r="D17" s="10">
        <v>415342.33</v>
      </c>
      <c r="F17" s="9" t="s">
        <v>35</v>
      </c>
      <c r="H17" s="10">
        <v>19191939.620000362</v>
      </c>
    </row>
    <row r="18" spans="2:8" x14ac:dyDescent="0.25">
      <c r="B18" s="9" t="s">
        <v>14</v>
      </c>
      <c r="D18" s="10">
        <v>9370946.5500000007</v>
      </c>
      <c r="F18" s="9" t="s">
        <v>36</v>
      </c>
      <c r="H18" s="10">
        <v>998088.02</v>
      </c>
    </row>
    <row r="19" spans="2:8" x14ac:dyDescent="0.25">
      <c r="B19" s="9" t="s">
        <v>15</v>
      </c>
      <c r="D19" s="10">
        <v>5786812.04</v>
      </c>
      <c r="F19" s="9" t="s">
        <v>37</v>
      </c>
      <c r="H19" s="10">
        <v>6077545.6100000003</v>
      </c>
    </row>
    <row r="20" spans="2:8" x14ac:dyDescent="0.25">
      <c r="B20" s="8" t="s">
        <v>16</v>
      </c>
      <c r="D20" s="11">
        <f>SUM(D16:D19)</f>
        <v>18358288.52</v>
      </c>
      <c r="F20" s="9" t="s">
        <v>38</v>
      </c>
      <c r="H20" s="10">
        <v>7661818.29</v>
      </c>
    </row>
    <row r="21" spans="2:8" x14ac:dyDescent="0.25">
      <c r="B21" s="9"/>
      <c r="D21" s="10"/>
      <c r="F21" s="8" t="s">
        <v>39</v>
      </c>
      <c r="H21" s="11">
        <f>SUM(H17:H20)</f>
        <v>33929391.540000364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2379843210.6900001</v>
      </c>
    </row>
    <row r="24" spans="2:8" x14ac:dyDescent="0.25">
      <c r="B24" s="9" t="s">
        <v>18</v>
      </c>
      <c r="D24" s="10">
        <v>1784078.24</v>
      </c>
      <c r="F24" s="9"/>
      <c r="H24" s="10"/>
    </row>
    <row r="25" spans="2:8" x14ac:dyDescent="0.25">
      <c r="B25" s="9" t="s">
        <v>19</v>
      </c>
      <c r="D25" s="10">
        <v>19759449.359999999</v>
      </c>
      <c r="F25" s="8" t="s">
        <v>41</v>
      </c>
      <c r="H25" s="10"/>
    </row>
    <row r="26" spans="2:8" x14ac:dyDescent="0.25">
      <c r="B26" s="9" t="s">
        <v>20</v>
      </c>
      <c r="D26" s="10">
        <v>3037071.61</v>
      </c>
      <c r="F26" s="9" t="s">
        <v>42</v>
      </c>
      <c r="H26" s="10">
        <v>139000428</v>
      </c>
    </row>
    <row r="27" spans="2:8" x14ac:dyDescent="0.25">
      <c r="B27" s="8" t="s">
        <v>21</v>
      </c>
      <c r="D27" s="11">
        <f>SUM(D24:D26)</f>
        <v>24580599.209999997</v>
      </c>
      <c r="F27" s="9" t="s">
        <v>43</v>
      </c>
      <c r="H27" s="10">
        <v>34750107</v>
      </c>
    </row>
    <row r="28" spans="2:8" x14ac:dyDescent="0.25">
      <c r="B28" s="9"/>
      <c r="D28" s="10"/>
      <c r="F28" s="9" t="s">
        <v>44</v>
      </c>
      <c r="H28" s="10">
        <v>62518410.810000002</v>
      </c>
    </row>
    <row r="29" spans="2:8" x14ac:dyDescent="0.25">
      <c r="B29" s="9"/>
      <c r="D29" s="10"/>
      <c r="F29" s="9" t="s">
        <v>45</v>
      </c>
      <c r="H29" s="10">
        <v>16042992.949999999</v>
      </c>
    </row>
    <row r="30" spans="2:8" x14ac:dyDescent="0.25">
      <c r="B30" s="9"/>
      <c r="D30" s="10"/>
      <c r="F30" s="9" t="s">
        <v>46</v>
      </c>
      <c r="H30" s="10">
        <v>18279239.710000001</v>
      </c>
    </row>
    <row r="31" spans="2:8" x14ac:dyDescent="0.25">
      <c r="B31" s="9"/>
      <c r="D31" s="10"/>
      <c r="F31" s="9" t="s">
        <v>47</v>
      </c>
      <c r="H31" s="10">
        <v>1047907.79</v>
      </c>
    </row>
    <row r="32" spans="2:8" x14ac:dyDescent="0.25">
      <c r="B32" s="9"/>
      <c r="D32" s="10"/>
      <c r="F32" s="8" t="s">
        <v>48</v>
      </c>
      <c r="H32" s="11">
        <f>SUM(H26:H31)</f>
        <v>271639086.25999999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2651855909.04</v>
      </c>
      <c r="F34" s="8" t="s">
        <v>49</v>
      </c>
      <c r="H34" s="12">
        <f>H32+H23</f>
        <v>2651482296.9499998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22499852.120000001</v>
      </c>
      <c r="F37" s="9" t="s">
        <v>51</v>
      </c>
      <c r="H37" s="10">
        <v>20350541.920000002</v>
      </c>
    </row>
    <row r="38" spans="2:8" x14ac:dyDescent="0.25">
      <c r="B38" s="9" t="s">
        <v>25</v>
      </c>
      <c r="D38" s="10">
        <v>61884049.18</v>
      </c>
      <c r="F38" s="9" t="s">
        <v>52</v>
      </c>
      <c r="H38" s="10">
        <v>64406971.469999999</v>
      </c>
    </row>
    <row r="39" spans="2:8" x14ac:dyDescent="0.25">
      <c r="B39" s="8" t="s">
        <v>26</v>
      </c>
      <c r="D39" s="11">
        <f>SUM(D37:D38)</f>
        <v>84383901.299999997</v>
      </c>
      <c r="F39" s="8" t="s">
        <v>53</v>
      </c>
      <c r="H39" s="11">
        <f>SUM(H37:H38)</f>
        <v>84757513.390000001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2736239810.3400002</v>
      </c>
      <c r="F41" s="8" t="s">
        <v>54</v>
      </c>
      <c r="H41" s="12">
        <f>H39+H34</f>
        <v>2736239810.3399997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8999999999999998" bottom="0.26" header="0.23" footer="0.17"/>
  <pageSetup paperSize="256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6" zoomScaleNormal="100" workbookViewId="0">
      <selection activeCell="K46" sqref="K46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153076483.40999997</v>
      </c>
    </row>
    <row r="9" spans="2:5" x14ac:dyDescent="0.25">
      <c r="B9" s="9" t="s">
        <v>64</v>
      </c>
      <c r="E9" s="10">
        <v>120986821.91</v>
      </c>
    </row>
    <row r="10" spans="2:5" x14ac:dyDescent="0.25">
      <c r="B10" s="9" t="s">
        <v>65</v>
      </c>
      <c r="E10" s="10">
        <v>8361532.5300000003</v>
      </c>
    </row>
    <row r="11" spans="2:5" x14ac:dyDescent="0.25">
      <c r="B11" s="9" t="s">
        <v>66</v>
      </c>
      <c r="E11" s="10">
        <v>3198349.01</v>
      </c>
    </row>
    <row r="12" spans="2:5" x14ac:dyDescent="0.25">
      <c r="B12" s="9" t="s">
        <v>67</v>
      </c>
      <c r="E12" s="10">
        <v>8811065.4299999997</v>
      </c>
    </row>
    <row r="13" spans="2:5" x14ac:dyDescent="0.25">
      <c r="B13" s="9" t="s">
        <v>68</v>
      </c>
      <c r="E13" s="10">
        <v>2121115.67</v>
      </c>
    </row>
    <row r="14" spans="2:5" x14ac:dyDescent="0.25">
      <c r="B14" s="9" t="s">
        <v>69</v>
      </c>
      <c r="E14" s="10">
        <v>9597598.8599999994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SUM(E18:E22)</f>
        <v>43678127.280000001</v>
      </c>
    </row>
    <row r="18" spans="2:5" x14ac:dyDescent="0.25">
      <c r="B18" s="9" t="s">
        <v>72</v>
      </c>
      <c r="E18" s="10">
        <v>27944371.52</v>
      </c>
    </row>
    <row r="19" spans="2:5" x14ac:dyDescent="0.25">
      <c r="B19" s="9" t="s">
        <v>73</v>
      </c>
      <c r="E19" s="10">
        <v>5206568.25</v>
      </c>
    </row>
    <row r="20" spans="2:5" x14ac:dyDescent="0.25">
      <c r="B20" s="9" t="s">
        <v>74</v>
      </c>
      <c r="E20" s="10">
        <v>8955104.9100000001</v>
      </c>
    </row>
    <row r="21" spans="2:5" x14ac:dyDescent="0.25">
      <c r="B21" s="9" t="s">
        <v>75</v>
      </c>
      <c r="E21" s="10">
        <v>438525.15</v>
      </c>
    </row>
    <row r="22" spans="2:5" x14ac:dyDescent="0.25">
      <c r="B22" s="9" t="s">
        <v>76</v>
      </c>
      <c r="E22" s="10">
        <v>1133557.45</v>
      </c>
    </row>
    <row r="23" spans="2:5" x14ac:dyDescent="0.25">
      <c r="B23" s="9"/>
      <c r="E23" s="10"/>
    </row>
    <row r="24" spans="2:5" x14ac:dyDescent="0.25">
      <c r="B24" s="9" t="s">
        <v>77</v>
      </c>
      <c r="E24" s="10">
        <v>30735475.309999999</v>
      </c>
    </row>
    <row r="25" spans="2:5" x14ac:dyDescent="0.25">
      <c r="B25" s="9"/>
      <c r="E25" s="16"/>
    </row>
    <row r="26" spans="2:5" x14ac:dyDescent="0.25">
      <c r="B26" s="8" t="s">
        <v>78</v>
      </c>
      <c r="E26" s="13">
        <f>+E8-E17-E24</f>
        <v>78662880.819999963</v>
      </c>
    </row>
    <row r="27" spans="2:5" x14ac:dyDescent="0.25">
      <c r="B27" s="9"/>
      <c r="E27" s="10"/>
    </row>
    <row r="28" spans="2:5" x14ac:dyDescent="0.25">
      <c r="B28" s="8" t="s">
        <v>79</v>
      </c>
      <c r="E28" s="15">
        <f>SUM(E29:E31)</f>
        <v>57022737.399999999</v>
      </c>
    </row>
    <row r="29" spans="2:5" x14ac:dyDescent="0.25">
      <c r="B29" s="9" t="s">
        <v>80</v>
      </c>
      <c r="E29" s="10">
        <v>24706538.809999999</v>
      </c>
    </row>
    <row r="30" spans="2:5" x14ac:dyDescent="0.25">
      <c r="B30" s="9" t="s">
        <v>81</v>
      </c>
      <c r="E30" s="10">
        <v>28927281.100000001</v>
      </c>
    </row>
    <row r="31" spans="2:5" x14ac:dyDescent="0.25">
      <c r="B31" s="9" t="s">
        <v>82</v>
      </c>
      <c r="E31" s="10">
        <v>3388917.49</v>
      </c>
    </row>
    <row r="32" spans="2:5" x14ac:dyDescent="0.25">
      <c r="B32" s="9"/>
      <c r="E32" s="16"/>
    </row>
    <row r="33" spans="2:5" x14ac:dyDescent="0.25">
      <c r="B33" s="8" t="s">
        <v>83</v>
      </c>
      <c r="E33" s="13">
        <f>+E26-E28</f>
        <v>21640143.419999965</v>
      </c>
    </row>
    <row r="34" spans="2:5" x14ac:dyDescent="0.25">
      <c r="B34" s="9"/>
      <c r="E34" s="10"/>
    </row>
    <row r="35" spans="2:5" x14ac:dyDescent="0.25">
      <c r="B35" s="8" t="s">
        <v>84</v>
      </c>
      <c r="E35" s="15">
        <f>SUM(E36:E37)</f>
        <v>1922738.7599999993</v>
      </c>
    </row>
    <row r="36" spans="2:5" x14ac:dyDescent="0.25">
      <c r="B36" s="9" t="s">
        <v>85</v>
      </c>
      <c r="E36" s="10">
        <v>5607465.4099999992</v>
      </c>
    </row>
    <row r="37" spans="2:5" x14ac:dyDescent="0.25">
      <c r="B37" s="9" t="s">
        <v>86</v>
      </c>
      <c r="E37" s="10">
        <v>-3684726.65</v>
      </c>
    </row>
    <row r="38" spans="2:5" x14ac:dyDescent="0.25">
      <c r="B38" s="9"/>
      <c r="E38" s="10"/>
    </row>
    <row r="39" spans="2:5" x14ac:dyDescent="0.25">
      <c r="B39" s="8" t="s">
        <v>87</v>
      </c>
      <c r="E39" s="11">
        <f>+E33+E35</f>
        <v>23562882.179999962</v>
      </c>
    </row>
    <row r="40" spans="2:5" x14ac:dyDescent="0.25">
      <c r="B40" s="9"/>
      <c r="E40" s="10"/>
    </row>
    <row r="41" spans="2:5" x14ac:dyDescent="0.25">
      <c r="B41" s="9" t="s">
        <v>88</v>
      </c>
      <c r="E41" s="10">
        <v>-6621147.0800000001</v>
      </c>
    </row>
    <row r="42" spans="2:5" x14ac:dyDescent="0.25">
      <c r="B42" s="9" t="s">
        <v>89</v>
      </c>
      <c r="E42" s="10">
        <v>-898742.15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+E39+E41+E42</f>
        <v>16042992.949999964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61" bottom="0.53" header="0.31496062992125984" footer="0.31496062992125984"/>
  <pageSetup paperSize="256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AGO 2019</vt:lpstr>
      <vt:lpstr>ER - AGO 2019</vt:lpstr>
      <vt:lpstr>'BG - AGO 2019'!Área_de_impresión</vt:lpstr>
      <vt:lpstr>'ER - AGO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2019-09-23T14:51:36Z</cp:lastPrinted>
  <dcterms:created xsi:type="dcterms:W3CDTF">2019-09-23T14:46:44Z</dcterms:created>
  <dcterms:modified xsi:type="dcterms:W3CDTF">2019-09-23T14:52:00Z</dcterms:modified>
</cp:coreProperties>
</file>