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19\Agosto\"/>
    </mc:Choice>
  </mc:AlternateContent>
  <xr:revisionPtr revIDLastSave="0" documentId="13_ncr:1_{4E820DCA-B1EB-42FF-90EC-B23DDD5D102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B28" i="2" l="1"/>
  <c r="B32" i="2" s="1"/>
  <c r="B18" i="1" l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<sst xmlns="http://schemas.openxmlformats.org/spreadsheetml/2006/main" count="94" uniqueCount="82">
  <si>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</si>
  <si>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</si>
  <si>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</si>
  <si>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</si>
  <si>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</si>
  <si>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</si>
  <si>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</si>
  <si>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</si>
  <si>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</si>
  <si>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</si>
  <si>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</si>
  <si>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</si>
  <si>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</si>
  <si>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</si>
  <si>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</si>
  <si>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</si>
  <si>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</si>
  <si>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</si>
  <si>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</si>
  <si>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</si>
  <si>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</si>
  <si>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</si>
  <si>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</si>
  <si>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</si>
  <si>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</si>
  <si>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</si>
  <si>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</si>
  <si>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</si>
  <si>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</si>
  <si>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</si>
  <si>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</si>
  <si>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</si>
  <si>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</si>
  <si>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</si>
  <si>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</si>
  <si>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</si>
  <si>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</si>
  <si>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</si>
  <si>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</si>
  <si>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</si>
  <si>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</si>
  <si>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</si>
  <si>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</si>
  <si>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</si>
  <si>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</si>
  <si>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</si>
  <si>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</si>
  <si>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</si>
  <si>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</si>
  <si>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</si>
  <si>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</si>
  <si>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</si>
  <si>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</si>
  <si>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</si>
  <si>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</si>
  <si>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</si>
  <si>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</si>
  <si>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</si>
  <si>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</si>
  <si>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</si>
  <si>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</si>
  <si>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</si>
  <si>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</si>
  <si>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</si>
  <si>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</si>
  <si>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</si>
  <si>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</si>
  <si>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</si>
  <si>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</si>
  <si>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</si>
  <si>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</si>
  <si>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</si>
  <si>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</si>
  <si>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</si>
  <si>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</si>
  <si>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</si>
  <si>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</si>
  <si>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</si>
  <si>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</si>
  <si>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</si>
  <si>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de enero al 31 de agosto de 2019</t>
  </si>
  <si>
    <t>Balance General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</si>
</sst>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5" fillId="6" borderId="6" xfId="2" applyFont="1" applyFill="1" applyBorder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abSelected="1" topLeftCell="A34" zoomScaleNormal="100" workbookViewId="0">
      <selection activeCell="B57" sqref="B57"/>
    </sheetView>
  </sheetViews>
  <sheetFormatPr baseColWidth="10" defaultRowHeight="12.75" customHeight="1" x14ac:dyDescent="0.25"/>
  <cols>
    <col min="1" max="1" width="61.7109375" style="1" customWidth="1"/>
    <col min="2" max="2" width="30.7109375" style="57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1" t="s">
        <v>67</v>
      </c>
      <c r="B1" s="71"/>
      <c r="C1" s="71"/>
      <c r="D1" s="71"/>
      <c r="E1" s="71"/>
      <c r="F1" s="71"/>
    </row>
    <row r="2" spans="1:6" ht="18.75" customHeight="1" x14ac:dyDescent="0.25">
      <c r="A2" s="71" t="s">
        <v>68</v>
      </c>
      <c r="B2" s="71"/>
      <c r="C2" s="71"/>
      <c r="D2" s="71"/>
      <c r="E2" s="71"/>
      <c r="F2" s="71"/>
    </row>
    <row r="3" spans="1:6" ht="18.75" customHeight="1" x14ac:dyDescent="0.25">
      <c r="A3" s="71" t="s">
        <v>69</v>
      </c>
      <c r="B3" s="71"/>
      <c r="C3" s="71"/>
      <c r="D3" s="71"/>
      <c r="E3" s="71"/>
      <c r="F3" s="71"/>
    </row>
    <row r="4" spans="1:6" ht="18.75" customHeight="1" x14ac:dyDescent="0.25">
      <c r="A4" s="70" t="s">
        <v>81</v>
      </c>
      <c r="B4" s="70"/>
      <c r="C4" s="70"/>
      <c r="D4" s="70"/>
      <c r="E4" s="70"/>
      <c r="F4" s="70"/>
    </row>
    <row r="5" spans="1:6" ht="18.75" customHeight="1" x14ac:dyDescent="0.25">
      <c r="A5" s="70" t="s">
        <v>70</v>
      </c>
      <c r="B5" s="70"/>
      <c r="C5" s="70"/>
      <c r="D5" s="70"/>
      <c r="E5" s="70"/>
      <c r="F5" s="70"/>
    </row>
    <row r="6" spans="1:6" ht="12.75" customHeight="1" x14ac:dyDescent="0.25">
      <c r="A6" s="68"/>
      <c r="B6" s="68"/>
      <c r="C6" s="2"/>
      <c r="D6" s="2"/>
      <c r="E6" s="2"/>
      <c r="F6" s="2"/>
    </row>
    <row r="7" spans="1:6" ht="12.75" customHeight="1" x14ac:dyDescent="0.25">
      <c r="A7" s="3" t="s">
        <v>0</v>
      </c>
      <c r="B7" s="50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1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159.52000000000001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281.2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64.47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0.49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13.17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22.03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8.59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2">
        <f>SUM(B9:B17)</f>
        <v>552.99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3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70.099999999999994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18.75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2076.44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4.41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2">
        <f>SUM(B20:B24)</f>
        <v>2282.9499999999998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4" t="s">
        <v>18</v>
      </c>
      <c r="B27" s="17">
        <f>+B25+B18</f>
        <v>2835.9399999999996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3" t="s">
        <v>19</v>
      </c>
      <c r="B28" s="15"/>
      <c r="C28" s="15"/>
    </row>
    <row r="29" spans="1:6" ht="12.75" customHeight="1" x14ac:dyDescent="0.25">
      <c r="A29" s="63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20" t="s">
        <v>20</v>
      </c>
      <c r="B31" s="20">
        <v>149.53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27.28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2">
        <f>SUM(B30:B32)</f>
        <v>192.95000000000002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3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4" t="s">
        <v>24</v>
      </c>
      <c r="B37" s="52">
        <f>+B33+B35</f>
        <v>193.87194000000002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3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3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2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3" t="s">
        <v>29</v>
      </c>
      <c r="B44" s="53"/>
      <c r="C44" s="15"/>
      <c r="E44" s="21"/>
      <c r="F44" s="21"/>
    </row>
    <row r="45" spans="1:6" ht="12.75" customHeight="1" x14ac:dyDescent="0.25">
      <c r="A45" s="20" t="s">
        <v>30</v>
      </c>
      <c r="B45" s="54">
        <v>250.4</v>
      </c>
      <c r="C45" s="28"/>
      <c r="D45" s="5" t="e">
        <f>$C45/#REF!</f>
        <v>#REF!</v>
      </c>
    </row>
    <row r="46" spans="1:6" ht="12.75" customHeight="1" x14ac:dyDescent="0.25">
      <c r="A46" s="20"/>
      <c r="B46" s="52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5" t="s">
        <v>31</v>
      </c>
      <c r="B48" s="20">
        <v>-25.06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63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f>'E.R. ACUMULADO'!B52</f>
        <v>222.99000000000007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2">
        <f>SUM(B51:B52)</f>
        <v>256.73000000000008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64" t="s">
        <v>35</v>
      </c>
      <c r="B55" s="52">
        <f>+B53+B46+B43+B48</f>
        <v>2642.07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65"/>
      <c r="B56" s="55"/>
      <c r="C56" s="15"/>
      <c r="E56" s="6"/>
      <c r="F56" s="6"/>
    </row>
    <row r="57" spans="1:7" ht="12.75" customHeight="1" thickBot="1" x14ac:dyDescent="0.3">
      <c r="A57" s="66" t="s">
        <v>36</v>
      </c>
      <c r="B57" s="17">
        <f>+B55+B37</f>
        <v>2835.9419400000002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6"/>
      <c r="C58" s="15"/>
      <c r="G58" s="20"/>
    </row>
    <row r="59" spans="1:7" ht="12.75" customHeight="1" thickTop="1" x14ac:dyDescent="0.25">
      <c r="B59" s="62"/>
      <c r="C59" s="15"/>
    </row>
    <row r="60" spans="1:7" ht="12.75" customHeight="1" x14ac:dyDescent="0.25">
      <c r="A60" s="23"/>
      <c r="B60" s="51"/>
      <c r="E60" s="7"/>
      <c r="F60" s="7"/>
    </row>
    <row r="61" spans="1:7" ht="12.75" customHeight="1" x14ac:dyDescent="0.25">
      <c r="A61" s="67" t="s">
        <v>75</v>
      </c>
      <c r="B61" s="67"/>
      <c r="C61" s="23"/>
      <c r="D61" s="23"/>
      <c r="E61" s="68"/>
      <c r="F61" s="68"/>
      <c r="G61" s="68"/>
    </row>
    <row r="62" spans="1:7" ht="12.75" customHeight="1" x14ac:dyDescent="0.25">
      <c r="A62" s="61" t="s">
        <v>77</v>
      </c>
      <c r="B62" s="61" t="s">
        <v>76</v>
      </c>
      <c r="D62" s="1"/>
      <c r="E62" s="69"/>
      <c r="F62" s="69"/>
      <c r="G62" s="69"/>
    </row>
    <row r="63" spans="1:7" ht="12.75" customHeight="1" x14ac:dyDescent="0.25">
      <c r="A63" s="23"/>
      <c r="B63" s="51"/>
      <c r="E63" s="7"/>
      <c r="F63" s="7"/>
    </row>
    <row r="64" spans="1:7" ht="12.75" customHeight="1" x14ac:dyDescent="0.25">
      <c r="A64" s="23"/>
      <c r="B64" s="51"/>
      <c r="E64" s="7"/>
      <c r="F64" s="7"/>
    </row>
    <row r="65" spans="1:6" ht="12.75" customHeight="1" x14ac:dyDescent="0.25">
      <c r="A65" s="23"/>
      <c r="B65" s="51"/>
      <c r="E65" s="7"/>
      <c r="F65" s="7"/>
    </row>
    <row r="66" spans="1:6" ht="12.75" customHeight="1" x14ac:dyDescent="0.25">
      <c r="A66" s="2"/>
      <c r="B66" s="50"/>
      <c r="E66" s="6"/>
      <c r="F66" s="6"/>
    </row>
    <row r="67" spans="1:6" ht="12.75" customHeight="1" x14ac:dyDescent="0.25">
      <c r="A67" s="24"/>
      <c r="B67" s="58"/>
      <c r="E67" s="25"/>
      <c r="F67" s="25"/>
    </row>
    <row r="72" spans="1:6" ht="12.75" customHeight="1" x14ac:dyDescent="0.25">
      <c r="A72" s="2"/>
      <c r="B72" s="50"/>
      <c r="E72" s="6"/>
      <c r="F72" s="6"/>
    </row>
    <row r="73" spans="1:6" ht="12.75" customHeight="1" x14ac:dyDescent="0.25">
      <c r="A73" s="24"/>
      <c r="B73" s="58"/>
      <c r="E73" s="25"/>
      <c r="F73" s="25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5"/>
  <sheetViews>
    <sheetView topLeftCell="A37" zoomScale="110" zoomScaleNormal="110" workbookViewId="0">
      <selection activeCell="B48" sqref="B48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2" t="s">
        <v>67</v>
      </c>
      <c r="B1" s="72"/>
    </row>
    <row r="2" spans="1:2" ht="15.75" customHeight="1" x14ac:dyDescent="0.25">
      <c r="A2" s="72" t="s">
        <v>68</v>
      </c>
      <c r="B2" s="72"/>
    </row>
    <row r="3" spans="1:2" ht="15.75" customHeight="1" x14ac:dyDescent="0.25">
      <c r="A3" s="72" t="s">
        <v>69</v>
      </c>
      <c r="B3" s="72"/>
    </row>
    <row r="4" spans="1:2" ht="15.75" customHeight="1" x14ac:dyDescent="0.25">
      <c r="A4" s="73" t="s">
        <v>80</v>
      </c>
      <c r="B4" s="73"/>
    </row>
    <row r="5" spans="1:2" ht="15.75" customHeight="1" x14ac:dyDescent="0.25">
      <c r="A5" s="73" t="s">
        <v>71</v>
      </c>
      <c r="B5" s="73"/>
    </row>
    <row r="6" spans="1:2" ht="25.5" customHeight="1" x14ac:dyDescent="0.25">
      <c r="A6" s="60"/>
      <c r="B6" s="60"/>
    </row>
    <row r="7" spans="1:2" ht="15.75" customHeight="1" x14ac:dyDescent="0.25">
      <c r="A7" s="30" t="s">
        <v>37</v>
      </c>
      <c r="B7" s="41"/>
    </row>
    <row r="8" spans="1:2" ht="15.75" customHeight="1" x14ac:dyDescent="0.25">
      <c r="A8" s="31" t="s">
        <v>38</v>
      </c>
      <c r="B8" s="27">
        <v>283.72000000000003</v>
      </c>
    </row>
    <row r="9" spans="1:2" ht="15.75" customHeight="1" x14ac:dyDescent="0.25">
      <c r="A9" s="31" t="s">
        <v>39</v>
      </c>
      <c r="B9" s="27">
        <v>38.229999999999997</v>
      </c>
    </row>
    <row r="10" spans="1:2" ht="15.75" customHeight="1" x14ac:dyDescent="0.25">
      <c r="A10" s="31" t="s">
        <v>40</v>
      </c>
      <c r="B10" s="27">
        <v>133.62</v>
      </c>
    </row>
    <row r="11" spans="1:2" ht="15.75" customHeight="1" x14ac:dyDescent="0.25">
      <c r="A11" s="31" t="s">
        <v>41</v>
      </c>
      <c r="B11" s="27">
        <v>92.18</v>
      </c>
    </row>
    <row r="12" spans="1:2" ht="15.75" customHeight="1" x14ac:dyDescent="0.25">
      <c r="A12" s="30"/>
      <c r="B12" s="42">
        <f>SUM(B8:B11)</f>
        <v>547.75</v>
      </c>
    </row>
    <row r="13" spans="1:2" ht="15.75" customHeight="1" x14ac:dyDescent="0.25">
      <c r="A13" s="31"/>
      <c r="B13" s="43"/>
    </row>
    <row r="14" spans="1:2" ht="15.75" customHeight="1" x14ac:dyDescent="0.25">
      <c r="A14" s="32" t="s">
        <v>42</v>
      </c>
      <c r="B14" s="40">
        <v>0</v>
      </c>
    </row>
    <row r="15" spans="1:2" ht="15.75" customHeight="1" x14ac:dyDescent="0.25">
      <c r="A15" s="32" t="s">
        <v>43</v>
      </c>
      <c r="B15" s="40">
        <v>374.77</v>
      </c>
    </row>
    <row r="16" spans="1:2" ht="15.75" customHeight="1" x14ac:dyDescent="0.25">
      <c r="A16" s="32"/>
      <c r="B16" s="44"/>
    </row>
    <row r="17" spans="1:2" ht="15.75" customHeight="1" thickBot="1" x14ac:dyDescent="0.3">
      <c r="A17" s="33" t="s">
        <v>44</v>
      </c>
      <c r="B17" s="45">
        <f>+B12+B14+B15</f>
        <v>922.52</v>
      </c>
    </row>
    <row r="18" spans="1:2" ht="15.75" customHeight="1" x14ac:dyDescent="0.25">
      <c r="A18" s="34"/>
      <c r="B18" s="43"/>
    </row>
    <row r="19" spans="1:2" s="1" customFormat="1" ht="15.75" customHeight="1" x14ac:dyDescent="0.25">
      <c r="A19" s="35" t="s">
        <v>45</v>
      </c>
      <c r="B19" s="46">
        <v>0</v>
      </c>
    </row>
    <row r="20" spans="1:2" ht="15.75" customHeight="1" x14ac:dyDescent="0.25">
      <c r="A20" s="35" t="s">
        <v>46</v>
      </c>
      <c r="B20" s="46">
        <v>0</v>
      </c>
    </row>
    <row r="21" spans="1:2" ht="15.75" customHeight="1" x14ac:dyDescent="0.25">
      <c r="A21" s="30" t="s">
        <v>47</v>
      </c>
      <c r="B21" s="43"/>
    </row>
    <row r="22" spans="1:2" ht="15.75" customHeight="1" x14ac:dyDescent="0.25">
      <c r="A22" s="32" t="s">
        <v>48</v>
      </c>
      <c r="B22" s="27">
        <v>536.17999999999995</v>
      </c>
    </row>
    <row r="23" spans="1:2" ht="15.75" customHeight="1" x14ac:dyDescent="0.25">
      <c r="A23" s="32" t="s">
        <v>49</v>
      </c>
      <c r="B23" s="27">
        <v>13.71</v>
      </c>
    </row>
    <row r="24" spans="1:2" ht="15.75" customHeight="1" x14ac:dyDescent="0.25">
      <c r="A24" s="32" t="s">
        <v>50</v>
      </c>
      <c r="B24" s="27">
        <v>127.29</v>
      </c>
    </row>
    <row r="25" spans="1:2" ht="15.75" customHeight="1" x14ac:dyDescent="0.25">
      <c r="A25" s="32" t="s">
        <v>51</v>
      </c>
      <c r="B25" s="27">
        <v>2.73</v>
      </c>
    </row>
    <row r="26" spans="1:2" ht="15.75" customHeight="1" x14ac:dyDescent="0.25">
      <c r="A26" s="32" t="s">
        <v>52</v>
      </c>
      <c r="B26" s="27">
        <v>10.27</v>
      </c>
    </row>
    <row r="27" spans="1:2" ht="15.75" customHeight="1" x14ac:dyDescent="0.25">
      <c r="A27" s="32" t="s">
        <v>53</v>
      </c>
      <c r="B27" s="27">
        <v>43.52</v>
      </c>
    </row>
    <row r="28" spans="1:2" ht="15.75" customHeight="1" x14ac:dyDescent="0.25">
      <c r="A28" s="32"/>
      <c r="B28" s="42">
        <f>SUM(B19:B27)</f>
        <v>733.69999999999993</v>
      </c>
    </row>
    <row r="29" spans="1:2" ht="15.75" customHeight="1" x14ac:dyDescent="0.25">
      <c r="A29" s="32"/>
      <c r="B29" s="44"/>
    </row>
    <row r="30" spans="1:2" ht="15.75" customHeight="1" x14ac:dyDescent="0.25">
      <c r="A30" s="32" t="s">
        <v>54</v>
      </c>
      <c r="B30" s="27">
        <v>22.87</v>
      </c>
    </row>
    <row r="31" spans="1:2" ht="15.75" customHeight="1" x14ac:dyDescent="0.25">
      <c r="A31" s="32"/>
      <c r="B31" s="44"/>
    </row>
    <row r="32" spans="1:2" ht="15.75" customHeight="1" thickBot="1" x14ac:dyDescent="0.3">
      <c r="A32" s="33" t="s">
        <v>55</v>
      </c>
      <c r="B32" s="45">
        <f>+B30+B28</f>
        <v>756.56999999999994</v>
      </c>
    </row>
    <row r="33" spans="1:2" ht="15.75" customHeight="1" x14ac:dyDescent="0.25">
      <c r="A33" s="31"/>
      <c r="B33" s="43"/>
    </row>
    <row r="34" spans="1:2" ht="15.75" customHeight="1" x14ac:dyDescent="0.25">
      <c r="A34" s="36" t="s">
        <v>56</v>
      </c>
      <c r="B34" s="47">
        <f>+B17-B32</f>
        <v>165.95000000000005</v>
      </c>
    </row>
    <row r="35" spans="1:2" ht="15.75" customHeight="1" x14ac:dyDescent="0.25">
      <c r="A35" s="37"/>
      <c r="B35" s="43"/>
    </row>
    <row r="36" spans="1:2" ht="15.75" customHeight="1" x14ac:dyDescent="0.25">
      <c r="A36" s="29" t="s">
        <v>57</v>
      </c>
      <c r="B36" s="43"/>
    </row>
    <row r="37" spans="1:2" ht="15.75" customHeight="1" x14ac:dyDescent="0.25">
      <c r="A37" s="32" t="s">
        <v>58</v>
      </c>
      <c r="B37" s="27">
        <v>71.95</v>
      </c>
    </row>
    <row r="38" spans="1:2" ht="15.75" customHeight="1" x14ac:dyDescent="0.25">
      <c r="A38" s="59" t="s">
        <v>74</v>
      </c>
      <c r="B38" s="27">
        <v>0.2</v>
      </c>
    </row>
    <row r="39" spans="1:2" ht="15.75" customHeight="1" x14ac:dyDescent="0.25">
      <c r="A39" s="59"/>
      <c r="B39" s="43"/>
    </row>
    <row r="40" spans="1:2" s="1" customFormat="1" ht="15.75" customHeight="1" x14ac:dyDescent="0.25">
      <c r="A40" s="38" t="s">
        <v>43</v>
      </c>
      <c r="B40" s="46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2">
        <f>+B37+B38+B41</f>
        <v>72.150000000000006</v>
      </c>
    </row>
    <row r="43" spans="1:2" ht="15.75" customHeight="1" x14ac:dyDescent="0.25">
      <c r="A43" s="37"/>
      <c r="B43" s="43"/>
    </row>
    <row r="44" spans="1:2" ht="15.75" customHeight="1" x14ac:dyDescent="0.25">
      <c r="A44" s="29" t="s">
        <v>61</v>
      </c>
      <c r="B44" s="43"/>
    </row>
    <row r="45" spans="1:2" ht="15.75" customHeight="1" x14ac:dyDescent="0.25">
      <c r="A45" s="32" t="s">
        <v>62</v>
      </c>
      <c r="B45" s="27">
        <v>0.25</v>
      </c>
    </row>
    <row r="46" spans="1:2" ht="15.75" customHeight="1" x14ac:dyDescent="0.25">
      <c r="A46" s="32" t="str">
        <f>+'[2]E.R. ACUMULADO'!B51</f>
        <v>GASTOS DE IMPUETOS IOF</v>
      </c>
      <c r="B46" s="27">
        <v>0.11</v>
      </c>
    </row>
    <row r="47" spans="1:2" ht="15.75" customHeight="1" x14ac:dyDescent="0.25">
      <c r="A47" s="32" t="s">
        <v>63</v>
      </c>
      <c r="B47" s="27">
        <v>2.99</v>
      </c>
    </row>
    <row r="48" spans="1:2" ht="15.75" customHeight="1" x14ac:dyDescent="0.25">
      <c r="A48" s="32" t="s">
        <v>64</v>
      </c>
      <c r="B48" s="27">
        <v>1.76</v>
      </c>
    </row>
    <row r="49" spans="1:2" ht="15.75" customHeight="1" x14ac:dyDescent="0.25">
      <c r="A49" s="32" t="s">
        <v>65</v>
      </c>
      <c r="B49" s="27">
        <v>10</v>
      </c>
    </row>
    <row r="50" spans="1:2" ht="15.75" customHeight="1" x14ac:dyDescent="0.25">
      <c r="A50" s="37" t="s">
        <v>66</v>
      </c>
      <c r="B50" s="42">
        <f>SUM(B45:B49)</f>
        <v>15.11</v>
      </c>
    </row>
    <row r="51" spans="1:2" ht="15.75" customHeight="1" x14ac:dyDescent="0.25">
      <c r="A51" s="31"/>
      <c r="B51" s="48"/>
    </row>
    <row r="52" spans="1:2" ht="15.75" customHeight="1" thickBot="1" x14ac:dyDescent="0.3">
      <c r="A52" s="39" t="s">
        <v>72</v>
      </c>
      <c r="B52" s="49">
        <f>B34+B42-B50</f>
        <v>222.99000000000007</v>
      </c>
    </row>
    <row r="53" spans="1:2" ht="15.75" customHeight="1" thickTop="1" x14ac:dyDescent="0.25"/>
    <row r="54" spans="1:2" ht="15.75" customHeight="1" x14ac:dyDescent="0.25">
      <c r="A54" s="67" t="s">
        <v>78</v>
      </c>
      <c r="B54" s="67"/>
    </row>
    <row r="55" spans="1:2" ht="15.75" customHeight="1" x14ac:dyDescent="0.25">
      <c r="A55" s="61" t="s">
        <v>77</v>
      </c>
      <c r="B55" s="61" t="s">
        <v>79</v>
      </c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2019-04-22T16:45:06Z</cp:lastPrinted>
  <dcterms:created xsi:type="dcterms:W3CDTF">2017-04-20T21:35:40Z</dcterms:created>
  <dcterms:modified xsi:type="dcterms:W3CDTF">2019-09-18T15:03:09Z</dcterms:modified>
</cp:coreProperties>
</file>