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8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33" i="2" l="1"/>
  <c r="C18" i="2" l="1"/>
  <c r="C62" i="2" l="1"/>
  <c r="C58" i="2"/>
  <c r="C64" i="2" l="1"/>
  <c r="C38" i="2" s="1"/>
  <c r="C39" i="2" s="1"/>
  <c r="C40" i="2" s="1"/>
  <c r="A50" i="2" l="1"/>
  <c r="C11" i="2"/>
  <c r="C20" i="2" l="1"/>
</calcChain>
</file>

<file path=xl/sharedStrings.xml><?xml version="1.0" encoding="utf-8"?>
<sst xmlns="http://schemas.openxmlformats.org/spreadsheetml/2006/main" count="46" uniqueCount="41">
  <si>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</si>
  <si>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</si>
  <si>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</si>
  <si>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</si>
  <si>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</si>
  <si>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</si>
  <si>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</si>
  <si>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</si>
  <si>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</si>
  <si>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</si>
  <si>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</si>
  <si>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</si>
  <si>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</si>
  <si>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</si>
  <si>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</si>
  <si>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</si>
  <si>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</si>
  <si>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</si>
  <si>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</si>
  <si>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</si>
  <si>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</si>
  <si>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</si>
  <si>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</si>
  <si>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</si>
  <si>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</si>
  <si>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</si>
  <si>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</si>
  <si>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Resultado del ejercicio</t>
  </si>
  <si>
    <t>Cuentas por cobrar</t>
  </si>
  <si>
    <t>Otros activos</t>
  </si>
  <si>
    <t>Pasivo no corriente</t>
  </si>
  <si>
    <t>Prestamos largo plazo</t>
  </si>
  <si>
    <t>Resultados acumulados</t>
  </si>
  <si>
    <t>Propiedad planta y equipo neto</t>
  </si>
  <si>
    <t>Cuentas por pagar</t>
  </si>
  <si>
    <t>Cuentas por pagar partes relacionadas</t>
  </si>
  <si>
    <t>Retenciones y descuentos</t>
  </si>
  <si>
    <t>Estado de situación financiera separado al 31 de diciembre 2018</t>
  </si>
  <si>
    <t>Prestamos por pagar y sobregiros bancarios CP</t>
  </si>
  <si>
    <t>Estado Separado del Resultado Integral por el período del 1 de enero al 31 de diciembre 2018</t>
  </si>
  <si>
    <t>Documentos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</si>
</sst>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39" fontId="3" fillId="0" borderId="0" xfId="1" applyNumberFormat="1" applyFont="1" applyBorder="1"/>
    <xf numFmtId="39" fontId="2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39" fontId="3" fillId="0" borderId="0" xfId="1" applyNumberFormat="1" applyFont="1"/>
    <xf numFmtId="0" fontId="3" fillId="0" borderId="0" xfId="0" applyFont="1" applyAlignment="1">
      <alignment horizontal="left" indent="1"/>
    </xf>
    <xf numFmtId="39" fontId="2" fillId="0" borderId="3" xfId="1" applyNumberFormat="1" applyFont="1" applyBorder="1"/>
    <xf numFmtId="164" fontId="3" fillId="0" borderId="0" xfId="1" applyFont="1"/>
    <xf numFmtId="39" fontId="2" fillId="0" borderId="4" xfId="1" applyNumberFormat="1" applyFont="1" applyBorder="1"/>
    <xf numFmtId="39" fontId="2" fillId="0" borderId="0" xfId="1" applyNumberFormat="1" applyFont="1" applyBorder="1"/>
    <xf numFmtId="0" fontId="3" fillId="0" borderId="0" xfId="0" applyFont="1" applyFill="1"/>
    <xf numFmtId="39" fontId="3" fillId="0" borderId="0" xfId="1" applyNumberFormat="1" applyFont="1" applyFill="1" applyBorder="1"/>
    <xf numFmtId="164" fontId="3" fillId="0" borderId="0" xfId="1" applyFont="1" applyBorder="1"/>
    <xf numFmtId="166" fontId="3" fillId="0" borderId="0" xfId="0" applyNumberFormat="1" applyFont="1"/>
    <xf numFmtId="165" fontId="3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Fill="1"/>
    <xf numFmtId="164" fontId="2" fillId="0" borderId="0" xfId="1" applyFont="1" applyAlignment="1">
      <alignment horizontal="left"/>
    </xf>
    <xf numFmtId="164" fontId="2" fillId="0" borderId="0" xfId="1" applyFont="1"/>
    <xf numFmtId="164" fontId="3" fillId="0" borderId="5" xfId="1" applyFont="1" applyBorder="1"/>
    <xf numFmtId="39" fontId="3" fillId="0" borderId="2" xfId="1" applyNumberFormat="1" applyFont="1" applyBorder="1"/>
    <xf numFmtId="39" fontId="3" fillId="0" borderId="0" xfId="1" applyNumberFormat="1" applyFont="1" applyFill="1" applyBorder="1" applyAlignment="1">
      <alignment horizontal="right" wrapText="1"/>
    </xf>
    <xf numFmtId="164" fontId="2" fillId="0" borderId="0" xfId="1" applyFont="1" applyFill="1" applyBorder="1" applyAlignment="1">
      <alignment horizontal="right" wrapText="1"/>
    </xf>
    <xf numFmtId="164" fontId="3" fillId="0" borderId="1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Normal="100" workbookViewId="0">
      <selection activeCell="F23" sqref="F23"/>
    </sheetView>
  </sheetViews>
  <sheetFormatPr defaultColWidth="11.42578125" defaultRowHeight="12.75" x14ac:dyDescent="0.2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8.5703125" style="1" bestFit="1" customWidth="1"/>
    <col min="6" max="6" width="20.140625" style="1" bestFit="1" customWidth="1"/>
    <col min="7" max="16384" width="11.42578125" style="1"/>
  </cols>
  <sheetData>
    <row r="1" spans="1:3" x14ac:dyDescent="0.2">
      <c r="A1" s="33" t="s">
        <v>19</v>
      </c>
      <c r="B1" s="33"/>
      <c r="C1" s="33"/>
    </row>
    <row r="2" spans="1:3" x14ac:dyDescent="0.2">
      <c r="A2" s="33" t="s">
        <v>20</v>
      </c>
      <c r="B2" s="33"/>
      <c r="C2" s="33"/>
    </row>
    <row r="3" spans="1:3" x14ac:dyDescent="0.2">
      <c r="A3" s="2" t="s">
        <v>0</v>
      </c>
      <c r="B3" s="2"/>
      <c r="C3" s="2"/>
    </row>
    <row r="4" spans="1:3" x14ac:dyDescent="0.2">
      <c r="A4" s="33" t="s">
        <v>37</v>
      </c>
      <c r="B4" s="33"/>
      <c r="C4" s="33"/>
    </row>
    <row r="5" spans="1:3" ht="22.5" customHeight="1" thickBot="1" x14ac:dyDescent="0.25">
      <c r="A5" s="34" t="s">
        <v>18</v>
      </c>
      <c r="B5" s="34"/>
      <c r="C5" s="34"/>
    </row>
    <row r="6" spans="1:3" ht="13.5" thickTop="1" x14ac:dyDescent="0.2">
      <c r="A6" s="1" t="s">
        <v>1</v>
      </c>
    </row>
    <row r="7" spans="1:3" ht="3.75" customHeight="1" x14ac:dyDescent="0.2"/>
    <row r="8" spans="1:3" x14ac:dyDescent="0.2">
      <c r="A8" s="3" t="s">
        <v>2</v>
      </c>
      <c r="C8" s="4">
        <v>2018</v>
      </c>
    </row>
    <row r="9" spans="1:3" x14ac:dyDescent="0.2">
      <c r="A9" s="5" t="s">
        <v>3</v>
      </c>
    </row>
    <row r="10" spans="1:3" x14ac:dyDescent="0.2">
      <c r="A10" s="1" t="s">
        <v>21</v>
      </c>
      <c r="C10" s="6">
        <v>6661704.3200000003</v>
      </c>
    </row>
    <row r="11" spans="1:3" x14ac:dyDescent="0.2">
      <c r="A11" s="5" t="s">
        <v>4</v>
      </c>
      <c r="C11" s="7">
        <f>SUM(C10:C10)</f>
        <v>6661704.3200000003</v>
      </c>
    </row>
    <row r="12" spans="1:3" x14ac:dyDescent="0.2">
      <c r="A12" s="5"/>
      <c r="C12" s="8"/>
    </row>
    <row r="13" spans="1:3" x14ac:dyDescent="0.2">
      <c r="A13" s="5" t="s">
        <v>5</v>
      </c>
      <c r="C13" s="9"/>
    </row>
    <row r="14" spans="1:3" x14ac:dyDescent="0.2">
      <c r="A14" s="1" t="s">
        <v>28</v>
      </c>
      <c r="C14" s="9">
        <v>10134732.1</v>
      </c>
    </row>
    <row r="15" spans="1:3" x14ac:dyDescent="0.2">
      <c r="A15" s="1" t="s">
        <v>33</v>
      </c>
      <c r="C15" s="9">
        <v>2949590.04</v>
      </c>
    </row>
    <row r="16" spans="1:3" x14ac:dyDescent="0.2">
      <c r="A16" s="1" t="s">
        <v>22</v>
      </c>
      <c r="C16" s="6">
        <v>51403411.630000003</v>
      </c>
    </row>
    <row r="17" spans="1:3" x14ac:dyDescent="0.2">
      <c r="A17" s="1" t="s">
        <v>29</v>
      </c>
      <c r="C17" s="6">
        <v>496308.96</v>
      </c>
    </row>
    <row r="18" spans="1:3" x14ac:dyDescent="0.2">
      <c r="A18" s="5" t="s">
        <v>6</v>
      </c>
      <c r="C18" s="7">
        <f>SUM(C14:C17)</f>
        <v>64984042.730000004</v>
      </c>
    </row>
    <row r="19" spans="1:3" x14ac:dyDescent="0.2">
      <c r="A19" s="10"/>
      <c r="C19" s="6"/>
    </row>
    <row r="20" spans="1:3" ht="13.5" thickBot="1" x14ac:dyDescent="0.25">
      <c r="A20" s="5" t="s">
        <v>7</v>
      </c>
      <c r="C20" s="11">
        <f>+C18+C11</f>
        <v>71645747.050000012</v>
      </c>
    </row>
    <row r="21" spans="1:3" ht="13.5" thickTop="1" x14ac:dyDescent="0.2">
      <c r="C21" s="9"/>
    </row>
    <row r="22" spans="1:3" x14ac:dyDescent="0.2">
      <c r="A22" s="3" t="s">
        <v>8</v>
      </c>
      <c r="C22" s="9"/>
    </row>
    <row r="23" spans="1:3" x14ac:dyDescent="0.2">
      <c r="A23" s="5" t="s">
        <v>9</v>
      </c>
      <c r="C23" s="9"/>
    </row>
    <row r="24" spans="1:3" x14ac:dyDescent="0.2">
      <c r="A24" s="1" t="s">
        <v>38</v>
      </c>
      <c r="C24" s="9">
        <v>62287.68</v>
      </c>
    </row>
    <row r="25" spans="1:3" x14ac:dyDescent="0.2">
      <c r="A25" s="1" t="s">
        <v>34</v>
      </c>
      <c r="C25" s="12">
        <v>35168.75</v>
      </c>
    </row>
    <row r="26" spans="1:3" x14ac:dyDescent="0.2">
      <c r="A26" s="1" t="s">
        <v>40</v>
      </c>
      <c r="C26" s="12">
        <v>6005391.7800000003</v>
      </c>
    </row>
    <row r="27" spans="1:3" x14ac:dyDescent="0.2">
      <c r="A27" s="1" t="s">
        <v>36</v>
      </c>
      <c r="C27" s="12">
        <v>1533.32</v>
      </c>
    </row>
    <row r="28" spans="1:3" x14ac:dyDescent="0.2">
      <c r="A28" s="1" t="s">
        <v>35</v>
      </c>
      <c r="C28" s="9">
        <v>10626122.619999999</v>
      </c>
    </row>
    <row r="29" spans="1:3" x14ac:dyDescent="0.2">
      <c r="A29" s="5" t="s">
        <v>10</v>
      </c>
      <c r="C29" s="13">
        <f>SUM(C24:C28)</f>
        <v>16730504.149999999</v>
      </c>
    </row>
    <row r="30" spans="1:3" x14ac:dyDescent="0.2">
      <c r="A30" s="5"/>
      <c r="C30" s="14"/>
    </row>
    <row r="31" spans="1:3" x14ac:dyDescent="0.2">
      <c r="A31" s="5" t="s">
        <v>30</v>
      </c>
      <c r="C31" s="9"/>
    </row>
    <row r="32" spans="1:3" x14ac:dyDescent="0.2">
      <c r="A32" s="1" t="s">
        <v>31</v>
      </c>
      <c r="C32" s="9">
        <v>1184745.8799999999</v>
      </c>
    </row>
    <row r="33" spans="1:7" x14ac:dyDescent="0.2">
      <c r="A33" s="5" t="s">
        <v>10</v>
      </c>
      <c r="C33" s="13">
        <f>SUM(C32:C32)</f>
        <v>1184745.8799999999</v>
      </c>
    </row>
    <row r="34" spans="1:7" x14ac:dyDescent="0.2">
      <c r="A34" s="5"/>
      <c r="C34" s="14"/>
    </row>
    <row r="35" spans="1:7" x14ac:dyDescent="0.2">
      <c r="A35" s="3" t="s">
        <v>11</v>
      </c>
      <c r="C35" s="9"/>
    </row>
    <row r="36" spans="1:7" x14ac:dyDescent="0.2">
      <c r="A36" s="15" t="s">
        <v>12</v>
      </c>
      <c r="B36" s="15"/>
      <c r="C36" s="16">
        <v>53950000</v>
      </c>
    </row>
    <row r="37" spans="1:7" x14ac:dyDescent="0.2">
      <c r="A37" s="1" t="s">
        <v>32</v>
      </c>
      <c r="B37" s="6"/>
      <c r="C37" s="17">
        <v>-423294.85</v>
      </c>
    </row>
    <row r="38" spans="1:7" x14ac:dyDescent="0.2">
      <c r="A38" s="1" t="s">
        <v>27</v>
      </c>
      <c r="B38" s="6"/>
      <c r="C38" s="17">
        <f>C64</f>
        <v>203791.87</v>
      </c>
    </row>
    <row r="39" spans="1:7" x14ac:dyDescent="0.2">
      <c r="A39" s="5" t="s">
        <v>13</v>
      </c>
      <c r="C39" s="13">
        <f>SUM(C36:C38)</f>
        <v>53730497.019999996</v>
      </c>
    </row>
    <row r="40" spans="1:7" ht="13.5" thickBot="1" x14ac:dyDescent="0.25">
      <c r="A40" s="5" t="s">
        <v>14</v>
      </c>
      <c r="C40" s="11">
        <f>C29+C33+C39</f>
        <v>71645747.049999997</v>
      </c>
      <c r="E40" s="19"/>
      <c r="F40" s="19"/>
      <c r="G40" s="18"/>
    </row>
    <row r="41" spans="1:7" ht="14.25" thickTop="1" thickBot="1" x14ac:dyDescent="0.25">
      <c r="A41" s="20"/>
      <c r="B41" s="20"/>
      <c r="C41" s="20"/>
    </row>
    <row r="42" spans="1:7" ht="13.5" thickTop="1" x14ac:dyDescent="0.2">
      <c r="A42" s="21"/>
      <c r="B42" s="21"/>
      <c r="C42" s="21"/>
    </row>
    <row r="43" spans="1:7" x14ac:dyDescent="0.2">
      <c r="A43" s="22"/>
      <c r="B43" s="23"/>
      <c r="C43" s="24"/>
    </row>
    <row r="46" spans="1:7" x14ac:dyDescent="0.2">
      <c r="A46" s="33" t="s">
        <v>19</v>
      </c>
      <c r="B46" s="33"/>
      <c r="C46" s="33"/>
    </row>
    <row r="47" spans="1:7" x14ac:dyDescent="0.2">
      <c r="A47" s="33" t="s">
        <v>20</v>
      </c>
      <c r="B47" s="33"/>
      <c r="C47" s="33"/>
    </row>
    <row r="48" spans="1:7" x14ac:dyDescent="0.2">
      <c r="A48" s="25" t="s">
        <v>0</v>
      </c>
      <c r="B48" s="25"/>
      <c r="C48" s="25"/>
    </row>
    <row r="49" spans="1:3" x14ac:dyDescent="0.2">
      <c r="A49" s="25" t="s">
        <v>39</v>
      </c>
      <c r="B49" s="25"/>
      <c r="C49" s="25"/>
    </row>
    <row r="50" spans="1:3" ht="13.5" thickBot="1" x14ac:dyDescent="0.25">
      <c r="A50" s="32" t="str">
        <f>+A5</f>
        <v>(Cifras en Miles de Dólares de los Estados Unidos de América)</v>
      </c>
      <c r="B50" s="32"/>
      <c r="C50" s="32"/>
    </row>
    <row r="51" spans="1:3" ht="13.5" thickTop="1" x14ac:dyDescent="0.2">
      <c r="A51" s="12"/>
      <c r="B51" s="12"/>
      <c r="C51" s="12"/>
    </row>
    <row r="52" spans="1:3" x14ac:dyDescent="0.2">
      <c r="A52" s="12"/>
      <c r="B52" s="12"/>
      <c r="C52" s="12"/>
    </row>
    <row r="53" spans="1:3" x14ac:dyDescent="0.2">
      <c r="A53" s="12"/>
      <c r="B53" s="12"/>
      <c r="C53" s="12"/>
    </row>
    <row r="54" spans="1:3" x14ac:dyDescent="0.2">
      <c r="A54" s="26" t="s">
        <v>15</v>
      </c>
      <c r="B54" s="12"/>
      <c r="C54" s="4">
        <v>2018</v>
      </c>
    </row>
    <row r="55" spans="1:3" x14ac:dyDescent="0.2">
      <c r="A55" s="26"/>
      <c r="B55" s="12"/>
      <c r="C55" s="4"/>
    </row>
    <row r="56" spans="1:3" x14ac:dyDescent="0.2">
      <c r="A56" s="12" t="s">
        <v>23</v>
      </c>
      <c r="B56" s="12"/>
      <c r="C56" s="12">
        <v>582616.49</v>
      </c>
    </row>
    <row r="57" spans="1:3" x14ac:dyDescent="0.2">
      <c r="A57" s="12" t="s">
        <v>24</v>
      </c>
      <c r="B57" s="12"/>
      <c r="C57" s="27">
        <v>89477.79</v>
      </c>
    </row>
    <row r="58" spans="1:3" x14ac:dyDescent="0.2">
      <c r="A58" s="12"/>
      <c r="B58" s="12"/>
      <c r="C58" s="12">
        <f>SUM(C56:C57)</f>
        <v>672094.28</v>
      </c>
    </row>
    <row r="59" spans="1:3" x14ac:dyDescent="0.2">
      <c r="A59" s="26" t="s">
        <v>16</v>
      </c>
      <c r="B59" s="12"/>
      <c r="C59" s="9"/>
    </row>
    <row r="60" spans="1:3" x14ac:dyDescent="0.2">
      <c r="A60" s="12" t="s">
        <v>25</v>
      </c>
      <c r="B60" s="12"/>
      <c r="C60" s="9">
        <v>334292.14</v>
      </c>
    </row>
    <row r="61" spans="1:3" x14ac:dyDescent="0.2">
      <c r="A61" s="12" t="s">
        <v>26</v>
      </c>
      <c r="B61" s="12"/>
      <c r="C61" s="12">
        <v>134010.26999999999</v>
      </c>
    </row>
    <row r="62" spans="1:3" x14ac:dyDescent="0.2">
      <c r="A62" s="26" t="s">
        <v>17</v>
      </c>
      <c r="B62" s="12"/>
      <c r="C62" s="28">
        <f>SUM(C60:C61)</f>
        <v>468302.41000000003</v>
      </c>
    </row>
    <row r="63" spans="1:3" x14ac:dyDescent="0.2">
      <c r="A63" s="12"/>
      <c r="B63" s="12"/>
      <c r="C63" s="29"/>
    </row>
    <row r="64" spans="1:3" x14ac:dyDescent="0.2">
      <c r="A64" s="26" t="s">
        <v>27</v>
      </c>
      <c r="B64" s="12"/>
      <c r="C64" s="30">
        <f>C58-C62</f>
        <v>203791.87</v>
      </c>
    </row>
    <row r="65" spans="1:3" ht="13.5" thickBot="1" x14ac:dyDescent="0.25">
      <c r="A65" s="31"/>
      <c r="B65" s="31"/>
      <c r="C65" s="31"/>
    </row>
    <row r="66" spans="1:3" ht="13.5" thickTop="1" x14ac:dyDescent="0.2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2019-09-09T20:44:34Z</cp:lastPrinted>
  <dcterms:created xsi:type="dcterms:W3CDTF">2017-02-09T22:50:33Z</dcterms:created>
  <dcterms:modified xsi:type="dcterms:W3CDTF">2019-09-09T22:11:24Z</dcterms:modified>
</cp:coreProperties>
</file>