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6.3.249\Documentos_capital\GESTORA\Inversiones Financieras Atlantida\EF BVES 2019\2018\"/>
    </mc:Choice>
  </mc:AlternateContent>
  <bookViews>
    <workbookView xWindow="0" yWindow="0" windowWidth="15360" windowHeight="7620"/>
  </bookViews>
  <sheets>
    <sheet name="BGeneral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2" l="1"/>
  <c r="C30" i="2" l="1"/>
  <c r="C18" i="2" l="1"/>
  <c r="C59" i="2" l="1"/>
  <c r="C55" i="2"/>
  <c r="C61" i="2" l="1"/>
  <c r="C35" i="2" s="1"/>
  <c r="C36" i="2" s="1"/>
  <c r="C37" i="2" s="1"/>
  <c r="A47" i="2" l="1"/>
  <c r="C11" i="2"/>
  <c r="C20" i="2" l="1"/>
</calcChain>
</file>

<file path=xl/sharedStrings.xml><?xml version="1.0" encoding="utf-8"?>
<sst xmlns="http://schemas.openxmlformats.org/spreadsheetml/2006/main" count="43" uniqueCount="38">
  <si>
    <t>(San Salvador, República de El Salvador)</t>
  </si>
  <si>
    <t xml:space="preserve"> </t>
  </si>
  <si>
    <t>Activo</t>
  </si>
  <si>
    <t>Activo corriente:</t>
  </si>
  <si>
    <t>Total activo corriente</t>
  </si>
  <si>
    <t>Activo no corriente:</t>
  </si>
  <si>
    <t>Total activo no corriente</t>
  </si>
  <si>
    <t>Total del activo</t>
  </si>
  <si>
    <t>Pasivo</t>
  </si>
  <si>
    <t>Pasivo corriente:</t>
  </si>
  <si>
    <t>Total del pasivo corriente</t>
  </si>
  <si>
    <t>Patrimonio neto</t>
  </si>
  <si>
    <t>Capital social</t>
  </si>
  <si>
    <t>Total patrimonio</t>
  </si>
  <si>
    <t>Total pasivo más patrimonio</t>
  </si>
  <si>
    <t>Ingresos</t>
  </si>
  <si>
    <t>Gastos</t>
  </si>
  <si>
    <t>Resultados de operación</t>
  </si>
  <si>
    <t>(Cifras en Miles de Dólares de los Estados Unidos de América)</t>
  </si>
  <si>
    <t>INVERSIONES FINANCIERAS ATLANTIDA, S.A.</t>
  </si>
  <si>
    <t>(Compañía Salvadoreña Subsidiaria de Inversiones Atlantida, S.A. domiciliada en la República de Honduras)</t>
  </si>
  <si>
    <t>Efectivo y equivalentes</t>
  </si>
  <si>
    <t>Inversiones permanentes netas</t>
  </si>
  <si>
    <t>Dividendos en subsidiarias</t>
  </si>
  <si>
    <t>Ingresos por intereses</t>
  </si>
  <si>
    <t>Gastos de administración</t>
  </si>
  <si>
    <t>Gastos por depreciación, amortización</t>
  </si>
  <si>
    <t>Resultado del ejercicio</t>
  </si>
  <si>
    <t>Cuentas por cobrar</t>
  </si>
  <si>
    <t>Otros activos</t>
  </si>
  <si>
    <t>Pasivo no corriente</t>
  </si>
  <si>
    <t>Prestamos largo plazo</t>
  </si>
  <si>
    <t>Resultados acumulados</t>
  </si>
  <si>
    <t>Propiedad planta y equipo neto</t>
  </si>
  <si>
    <t>Cuentas por pagar</t>
  </si>
  <si>
    <t>Cuentas por pagar partes relacionadas</t>
  </si>
  <si>
    <t>Estado de situación financiera separado al 30 de abril 2018</t>
  </si>
  <si>
    <t>Estado Separado del Resultado Integral por el período del 1 de enero al 30 de abril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</si>
</sst>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#,##0.000000000_ ;\-#,##0.000000000\ "/>
    <numFmt numFmtId="166" formatCode="#,##0.00_ ;\-#,##0.00\ 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Univers for KPMG"/>
      <family val="2"/>
    </font>
    <font>
      <sz val="10"/>
      <color theme="1"/>
      <name val="Univers for KPMG"/>
      <family val="2"/>
    </font>
    <font>
      <b/>
      <u/>
      <sz val="10"/>
      <color theme="1"/>
      <name val="Univers for KPMG"/>
      <family val="2"/>
    </font>
    <font>
      <b/>
      <sz val="10"/>
      <color theme="1"/>
      <name val="Univers for KPMG"/>
    </font>
    <font>
      <b/>
      <sz val="10"/>
      <name val="Univers for KPMG"/>
      <family val="2"/>
    </font>
    <font>
      <sz val="10"/>
      <name val="Univers for KPMG"/>
      <family val="2"/>
    </font>
    <font>
      <sz val="10"/>
      <color theme="1"/>
      <name val="Univers for KPMG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5" fillId="0" borderId="0" xfId="0" applyFont="1"/>
    <xf numFmtId="39" fontId="3" fillId="0" borderId="0" xfId="1" applyNumberFormat="1" applyFont="1" applyBorder="1"/>
    <xf numFmtId="39" fontId="3" fillId="0" borderId="0" xfId="1" applyNumberFormat="1" applyFont="1"/>
    <xf numFmtId="0" fontId="2" fillId="0" borderId="0" xfId="0" applyFont="1"/>
    <xf numFmtId="39" fontId="5" fillId="0" borderId="2" xfId="1" applyNumberFormat="1" applyFont="1" applyBorder="1"/>
    <xf numFmtId="39" fontId="3" fillId="0" borderId="0" xfId="1" applyNumberFormat="1" applyFont="1" applyAlignment="1">
      <alignment horizontal="right" wrapText="1"/>
    </xf>
    <xf numFmtId="164" fontId="3" fillId="0" borderId="0" xfId="1" applyFont="1" applyBorder="1"/>
    <xf numFmtId="0" fontId="3" fillId="0" borderId="0" xfId="0" applyFont="1" applyAlignment="1">
      <alignment horizontal="left" indent="1"/>
    </xf>
    <xf numFmtId="39" fontId="5" fillId="0" borderId="3" xfId="1" applyNumberFormat="1" applyFont="1" applyBorder="1"/>
    <xf numFmtId="39" fontId="5" fillId="0" borderId="4" xfId="1" applyNumberFormat="1" applyFont="1" applyBorder="1"/>
    <xf numFmtId="0" fontId="3" fillId="0" borderId="1" xfId="0" applyFont="1" applyBorder="1"/>
    <xf numFmtId="0" fontId="6" fillId="0" borderId="0" xfId="0" applyFont="1" applyAlignment="1"/>
    <xf numFmtId="0" fontId="7" fillId="0" borderId="0" xfId="0" applyFont="1"/>
    <xf numFmtId="0" fontId="7" fillId="0" borderId="0" xfId="0" applyFont="1" applyFill="1"/>
    <xf numFmtId="164" fontId="3" fillId="0" borderId="0" xfId="1" applyFont="1"/>
    <xf numFmtId="164" fontId="2" fillId="0" borderId="0" xfId="1" applyFont="1"/>
    <xf numFmtId="39" fontId="3" fillId="0" borderId="2" xfId="1" applyNumberFormat="1" applyFont="1" applyBorder="1"/>
    <xf numFmtId="164" fontId="5" fillId="0" borderId="0" xfId="1" applyFont="1"/>
    <xf numFmtId="39" fontId="3" fillId="0" borderId="0" xfId="1" applyNumberFormat="1" applyFont="1" applyFill="1" applyBorder="1" applyAlignment="1">
      <alignment horizontal="right" wrapText="1"/>
    </xf>
    <xf numFmtId="164" fontId="3" fillId="0" borderId="1" xfId="1" applyFont="1" applyBorder="1"/>
    <xf numFmtId="0" fontId="4" fillId="0" borderId="0" xfId="0" applyFont="1" applyAlignment="1">
      <alignment horizontal="right"/>
    </xf>
    <xf numFmtId="39" fontId="5" fillId="0" borderId="0" xfId="1" applyNumberFormat="1" applyFont="1" applyBorder="1"/>
    <xf numFmtId="0" fontId="2" fillId="0" borderId="0" xfId="0" applyFont="1" applyAlignment="1">
      <alignment horizontal="left"/>
    </xf>
    <xf numFmtId="164" fontId="2" fillId="0" borderId="0" xfId="1" applyFont="1" applyAlignment="1">
      <alignment horizontal="left"/>
    </xf>
    <xf numFmtId="0" fontId="3" fillId="0" borderId="0" xfId="0" applyFont="1" applyFill="1"/>
    <xf numFmtId="39" fontId="3" fillId="0" borderId="0" xfId="1" applyNumberFormat="1" applyFont="1" applyFill="1" applyBorder="1"/>
    <xf numFmtId="164" fontId="5" fillId="0" borderId="0" xfId="1" applyFont="1" applyFill="1" applyBorder="1" applyAlignment="1">
      <alignment horizontal="right" wrapText="1"/>
    </xf>
    <xf numFmtId="165" fontId="3" fillId="0" borderId="0" xfId="0" applyNumberFormat="1" applyFont="1"/>
    <xf numFmtId="0" fontId="8" fillId="0" borderId="0" xfId="0" applyFont="1"/>
    <xf numFmtId="166" fontId="3" fillId="0" borderId="0" xfId="0" applyNumberFormat="1" applyFont="1"/>
    <xf numFmtId="164" fontId="3" fillId="0" borderId="5" xfId="1" applyFont="1" applyBorder="1"/>
    <xf numFmtId="164" fontId="3" fillId="0" borderId="1" xfId="1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showGridLines="0" tabSelected="1" zoomScaleNormal="100" workbookViewId="0">
      <selection activeCell="I63" sqref="I63"/>
    </sheetView>
  </sheetViews>
  <sheetFormatPr defaultColWidth="11.42578125" defaultRowHeight="12.75"/>
  <cols>
    <col min="1" max="1" width="38.42578125" style="1" customWidth="1"/>
    <col min="2" max="2" width="26.5703125" style="1" customWidth="1"/>
    <col min="3" max="3" width="37.5703125" style="1" customWidth="1"/>
    <col min="4" max="5" width="11.42578125" style="1"/>
    <col min="6" max="6" width="18.5703125" style="1" bestFit="1" customWidth="1"/>
    <col min="7" max="16384" width="11.42578125" style="1"/>
  </cols>
  <sheetData>
    <row r="1" spans="1:3">
      <c r="A1" s="36" t="s">
        <v>19</v>
      </c>
      <c r="B1" s="36"/>
      <c r="C1" s="36"/>
    </row>
    <row r="2" spans="1:3">
      <c r="A2" s="36" t="s">
        <v>20</v>
      </c>
      <c r="B2" s="36"/>
      <c r="C2" s="36"/>
    </row>
    <row r="3" spans="1:3">
      <c r="A3" s="26" t="s">
        <v>0</v>
      </c>
      <c r="B3" s="26"/>
      <c r="C3" s="26"/>
    </row>
    <row r="4" spans="1:3">
      <c r="A4" s="36" t="s">
        <v>36</v>
      </c>
      <c r="B4" s="36"/>
      <c r="C4" s="36"/>
    </row>
    <row r="5" spans="1:3" ht="22.5" customHeight="1" thickBot="1">
      <c r="A5" s="37" t="s">
        <v>18</v>
      </c>
      <c r="B5" s="37"/>
      <c r="C5" s="37"/>
    </row>
    <row r="6" spans="1:3" ht="13.5" thickTop="1">
      <c r="A6" s="1" t="s">
        <v>1</v>
      </c>
    </row>
    <row r="7" spans="1:3" ht="3.75" customHeight="1"/>
    <row r="8" spans="1:3">
      <c r="A8" s="3" t="s">
        <v>2</v>
      </c>
      <c r="C8" s="24">
        <v>2018</v>
      </c>
    </row>
    <row r="9" spans="1:3">
      <c r="A9" s="4" t="s">
        <v>3</v>
      </c>
    </row>
    <row r="10" spans="1:3">
      <c r="A10" s="1" t="s">
        <v>21</v>
      </c>
      <c r="C10" s="5">
        <v>2917974.4</v>
      </c>
    </row>
    <row r="11" spans="1:3">
      <c r="A11" s="7" t="s">
        <v>4</v>
      </c>
      <c r="C11" s="8">
        <f>SUM(C10:C10)</f>
        <v>2917974.4</v>
      </c>
    </row>
    <row r="12" spans="1:3">
      <c r="A12" s="7"/>
      <c r="C12" s="9"/>
    </row>
    <row r="13" spans="1:3">
      <c r="A13" s="4" t="s">
        <v>5</v>
      </c>
      <c r="C13" s="6"/>
    </row>
    <row r="14" spans="1:3">
      <c r="A14" s="32" t="s">
        <v>28</v>
      </c>
      <c r="C14" s="6">
        <v>548149.35</v>
      </c>
    </row>
    <row r="15" spans="1:3">
      <c r="A15" s="32" t="s">
        <v>33</v>
      </c>
      <c r="C15" s="6">
        <v>1706823.62</v>
      </c>
    </row>
    <row r="16" spans="1:3">
      <c r="A16" s="1" t="s">
        <v>22</v>
      </c>
      <c r="C16" s="5">
        <v>43181963.479999997</v>
      </c>
    </row>
    <row r="17" spans="1:3">
      <c r="A17" s="1" t="s">
        <v>29</v>
      </c>
      <c r="C17" s="5">
        <v>277686.12</v>
      </c>
    </row>
    <row r="18" spans="1:3">
      <c r="A18" s="7" t="s">
        <v>6</v>
      </c>
      <c r="C18" s="8">
        <f>SUM(C14:C17)</f>
        <v>45714622.569999993</v>
      </c>
    </row>
    <row r="19" spans="1:3">
      <c r="A19" s="11"/>
      <c r="C19" s="5"/>
    </row>
    <row r="20" spans="1:3" ht="13.5" thickBot="1">
      <c r="A20" s="7" t="s">
        <v>7</v>
      </c>
      <c r="C20" s="12">
        <f>+C18+C11</f>
        <v>48632596.969999991</v>
      </c>
    </row>
    <row r="21" spans="1:3" ht="13.5" thickTop="1">
      <c r="C21" s="6"/>
    </row>
    <row r="22" spans="1:3">
      <c r="A22" s="3" t="s">
        <v>8</v>
      </c>
      <c r="C22" s="6"/>
    </row>
    <row r="23" spans="1:3">
      <c r="A23" s="4" t="s">
        <v>9</v>
      </c>
      <c r="C23" s="6"/>
    </row>
    <row r="24" spans="1:3">
      <c r="A24" s="1" t="s">
        <v>34</v>
      </c>
      <c r="C24" s="6">
        <v>6457.44</v>
      </c>
    </row>
    <row r="25" spans="1:3">
      <c r="A25" s="1" t="s">
        <v>35</v>
      </c>
      <c r="C25" s="6">
        <v>0</v>
      </c>
    </row>
    <row r="26" spans="1:3">
      <c r="A26" s="7" t="s">
        <v>10</v>
      </c>
      <c r="C26" s="13">
        <f>SUM(C24:C25)</f>
        <v>6457.44</v>
      </c>
    </row>
    <row r="27" spans="1:3">
      <c r="A27" s="7"/>
      <c r="C27" s="25"/>
    </row>
    <row r="28" spans="1:3">
      <c r="A28" s="4" t="s">
        <v>30</v>
      </c>
      <c r="C28" s="6"/>
    </row>
    <row r="29" spans="1:3">
      <c r="A29" s="1" t="s">
        <v>31</v>
      </c>
      <c r="C29" s="6">
        <v>1245753.68</v>
      </c>
    </row>
    <row r="30" spans="1:3">
      <c r="A30" s="7" t="s">
        <v>10</v>
      </c>
      <c r="C30" s="13">
        <f>SUM(C29:C29)</f>
        <v>1245753.68</v>
      </c>
    </row>
    <row r="31" spans="1:3">
      <c r="A31" s="7"/>
      <c r="C31" s="25"/>
    </row>
    <row r="32" spans="1:3">
      <c r="A32" s="3" t="s">
        <v>11</v>
      </c>
      <c r="C32" s="6"/>
    </row>
    <row r="33" spans="1:7">
      <c r="A33" s="28" t="s">
        <v>12</v>
      </c>
      <c r="B33" s="28"/>
      <c r="C33" s="29">
        <v>48000000</v>
      </c>
    </row>
    <row r="34" spans="1:7">
      <c r="A34" s="1" t="s">
        <v>32</v>
      </c>
      <c r="B34" s="5"/>
      <c r="C34" s="10">
        <v>-423294.85</v>
      </c>
    </row>
    <row r="35" spans="1:7">
      <c r="A35" s="1" t="s">
        <v>27</v>
      </c>
      <c r="B35" s="5"/>
      <c r="C35" s="10">
        <f>C61</f>
        <v>-196319.30000000002</v>
      </c>
    </row>
    <row r="36" spans="1:7">
      <c r="A36" s="7" t="s">
        <v>13</v>
      </c>
      <c r="C36" s="13">
        <f>SUM(C33:C35)</f>
        <v>47380385.850000001</v>
      </c>
    </row>
    <row r="37" spans="1:7" ht="13.5" thickBot="1">
      <c r="A37" s="7" t="s">
        <v>14</v>
      </c>
      <c r="C37" s="12">
        <f>C26+C30+C36</f>
        <v>48632596.969999999</v>
      </c>
      <c r="E37" s="33"/>
      <c r="F37" s="31"/>
      <c r="G37" s="33"/>
    </row>
    <row r="38" spans="1:7" ht="14.25" thickTop="1" thickBot="1">
      <c r="A38" s="14"/>
      <c r="B38" s="14"/>
      <c r="C38" s="14"/>
    </row>
    <row r="39" spans="1:7" ht="13.5" thickTop="1">
      <c r="A39" s="2"/>
      <c r="B39" s="2"/>
      <c r="C39" s="2"/>
    </row>
    <row r="40" spans="1:7">
      <c r="A40" s="15"/>
      <c r="B40" s="16"/>
      <c r="C40" s="17"/>
    </row>
    <row r="43" spans="1:7">
      <c r="A43" s="36" t="s">
        <v>19</v>
      </c>
      <c r="B43" s="36"/>
      <c r="C43" s="36"/>
    </row>
    <row r="44" spans="1:7">
      <c r="A44" s="36" t="s">
        <v>20</v>
      </c>
      <c r="B44" s="36"/>
      <c r="C44" s="36"/>
    </row>
    <row r="45" spans="1:7">
      <c r="A45" s="27" t="s">
        <v>0</v>
      </c>
      <c r="B45" s="27"/>
      <c r="C45" s="27"/>
    </row>
    <row r="46" spans="1:7">
      <c r="A46" s="27" t="s">
        <v>37</v>
      </c>
      <c r="B46" s="27"/>
      <c r="C46" s="27"/>
    </row>
    <row r="47" spans="1:7" ht="13.5" thickBot="1">
      <c r="A47" s="35" t="str">
        <f>+A5</f>
        <v>(Cifras en Miles de Dólares de los Estados Unidos de América)</v>
      </c>
      <c r="B47" s="35"/>
      <c r="C47" s="35"/>
    </row>
    <row r="48" spans="1:7" ht="13.5" thickTop="1">
      <c r="A48" s="18"/>
      <c r="B48" s="18"/>
      <c r="C48" s="18"/>
    </row>
    <row r="49" spans="1:3">
      <c r="A49" s="18"/>
      <c r="B49" s="18"/>
      <c r="C49" s="18"/>
    </row>
    <row r="50" spans="1:3">
      <c r="A50" s="18"/>
      <c r="B50" s="18"/>
      <c r="C50" s="18"/>
    </row>
    <row r="51" spans="1:3">
      <c r="A51" s="19" t="s">
        <v>15</v>
      </c>
      <c r="B51" s="18"/>
      <c r="C51" s="24">
        <v>2018</v>
      </c>
    </row>
    <row r="52" spans="1:3">
      <c r="A52" s="19"/>
      <c r="B52" s="18"/>
      <c r="C52" s="24"/>
    </row>
    <row r="53" spans="1:3">
      <c r="A53" s="18" t="s">
        <v>23</v>
      </c>
      <c r="B53" s="18"/>
      <c r="C53" s="18">
        <v>0</v>
      </c>
    </row>
    <row r="54" spans="1:3">
      <c r="A54" s="18" t="s">
        <v>24</v>
      </c>
      <c r="B54" s="18"/>
      <c r="C54" s="34">
        <v>21044.12</v>
      </c>
    </row>
    <row r="55" spans="1:3">
      <c r="A55" s="18"/>
      <c r="B55" s="18"/>
      <c r="C55" s="18">
        <f>SUM(C53:C54)</f>
        <v>21044.12</v>
      </c>
    </row>
    <row r="56" spans="1:3">
      <c r="A56" s="19" t="s">
        <v>16</v>
      </c>
      <c r="B56" s="18"/>
      <c r="C56" s="6"/>
    </row>
    <row r="57" spans="1:3">
      <c r="A57" s="18" t="s">
        <v>25</v>
      </c>
      <c r="B57" s="18"/>
      <c r="C57" s="6">
        <v>174451.17</v>
      </c>
    </row>
    <row r="58" spans="1:3">
      <c r="A58" s="18" t="s">
        <v>26</v>
      </c>
      <c r="B58" s="18"/>
      <c r="C58" s="18">
        <v>42912.25</v>
      </c>
    </row>
    <row r="59" spans="1:3">
      <c r="A59" s="21" t="s">
        <v>17</v>
      </c>
      <c r="B59" s="18"/>
      <c r="C59" s="20">
        <f>SUM(C57:C58)</f>
        <v>217363.42</v>
      </c>
    </row>
    <row r="60" spans="1:3">
      <c r="A60" s="18"/>
      <c r="B60" s="18"/>
      <c r="C60" s="22"/>
    </row>
    <row r="61" spans="1:3">
      <c r="A61" s="21" t="s">
        <v>27</v>
      </c>
      <c r="B61" s="18"/>
      <c r="C61" s="30">
        <f>C55-C59</f>
        <v>-196319.30000000002</v>
      </c>
    </row>
    <row r="62" spans="1:3" ht="13.5" thickBot="1">
      <c r="A62" s="23"/>
      <c r="B62" s="23"/>
      <c r="C62" s="23"/>
    </row>
    <row r="63" spans="1:3" ht="13.5" thickTop="1"/>
  </sheetData>
  <mergeCells count="7">
    <mergeCell ref="A47:C47"/>
    <mergeCell ref="A1:C1"/>
    <mergeCell ref="A2:C2"/>
    <mergeCell ref="A4:C4"/>
    <mergeCell ref="A5:C5"/>
    <mergeCell ref="A43:C43"/>
    <mergeCell ref="A44:C44"/>
  </mergeCells>
  <pageMargins left="1.1023622047244095" right="0.70866141732283472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BGeneral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Alvarenga</dc:creator>
  <cp:lastModifiedBy>Oswaldo Stevenson Balcaceres Medrano</cp:lastModifiedBy>
  <cp:lastPrinted>2019-09-09T20:14:53Z</cp:lastPrinted>
  <dcterms:created xsi:type="dcterms:W3CDTF">2017-02-09T22:50:33Z</dcterms:created>
  <dcterms:modified xsi:type="dcterms:W3CDTF">2019-09-09T20:27:34Z</dcterms:modified>
</cp:coreProperties>
</file>