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420" windowWidth="6750" windowHeight="6975" tabRatio="880"/>
  </bookViews>
  <sheets>
    <sheet name="07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D11" i="35" l="1"/>
  <c r="D22" i="35" l="1"/>
  <c r="D20" i="35"/>
  <c r="D16" i="35"/>
  <c r="D8" i="35"/>
  <c r="F7" i="35" l="1"/>
  <c r="F59" i="35" s="1"/>
  <c r="K27" i="35"/>
  <c r="K12" i="35" l="1"/>
  <c r="K43" i="35" l="1"/>
  <c r="K16" i="35" l="1"/>
  <c r="K25" i="35"/>
  <c r="D34" i="35" l="1"/>
  <c r="D28" i="35"/>
  <c r="F27" i="35" l="1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1" i="35" l="1"/>
  <c r="M40" i="35" s="1"/>
  <c r="K21" i="35"/>
  <c r="K18" i="35"/>
  <c r="K8" i="35"/>
  <c r="M7" i="35" l="1"/>
  <c r="M31" i="35" s="1"/>
  <c r="M48" i="35"/>
  <c r="M59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<sst xmlns="http://schemas.openxmlformats.org/spreadsheetml/2006/main" count="130" uniqueCount="121">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</sst>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zoomScale="85" zoomScaleNormal="85" workbookViewId="0">
      <selection activeCell="B19" sqref="B19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9.425781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9.42578125" style="1" bestFit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SUM(D8:D23)</f>
        <v>10292408.129999999</v>
      </c>
      <c r="H7" s="16" t="s">
        <v>1</v>
      </c>
      <c r="I7" s="5"/>
      <c r="J7" s="5"/>
      <c r="K7" s="5"/>
      <c r="M7" s="6">
        <f>SUM(K8:K27)</f>
        <v>5295708.88</v>
      </c>
    </row>
    <row r="8" spans="1:13" x14ac:dyDescent="0.2">
      <c r="A8" s="1" t="s">
        <v>6</v>
      </c>
      <c r="D8" s="2">
        <f>+B9+B10</f>
        <v>833678.46000000008</v>
      </c>
      <c r="H8" s="1" t="s">
        <v>26</v>
      </c>
      <c r="K8" s="2">
        <f>SUM(I9:I11)</f>
        <v>90073.41</v>
      </c>
    </row>
    <row r="9" spans="1:13" x14ac:dyDescent="0.2">
      <c r="A9" s="15" t="s">
        <v>2</v>
      </c>
      <c r="B9" s="2">
        <v>42062.17</v>
      </c>
      <c r="H9" s="15" t="s">
        <v>27</v>
      </c>
      <c r="I9" s="2">
        <v>2462.9899999999998</v>
      </c>
    </row>
    <row r="10" spans="1:13" x14ac:dyDescent="0.2">
      <c r="A10" s="15" t="s">
        <v>7</v>
      </c>
      <c r="B10" s="7">
        <v>791616.29</v>
      </c>
      <c r="F10" s="8"/>
      <c r="H10" s="15" t="s">
        <v>28</v>
      </c>
      <c r="I10" s="9">
        <v>80695.839999999997</v>
      </c>
    </row>
    <row r="11" spans="1:13" x14ac:dyDescent="0.2">
      <c r="A11" s="1" t="s">
        <v>29</v>
      </c>
      <c r="D11" s="2">
        <f>SUM(B12:B15)</f>
        <v>2283417.0399999996</v>
      </c>
      <c r="H11" s="15" t="s">
        <v>30</v>
      </c>
      <c r="I11" s="7">
        <v>6914.58</v>
      </c>
    </row>
    <row r="12" spans="1:13" x14ac:dyDescent="0.2">
      <c r="A12" s="15" t="s">
        <v>31</v>
      </c>
      <c r="B12" s="9">
        <v>574200</v>
      </c>
      <c r="C12" s="14"/>
      <c r="D12" s="9"/>
      <c r="H12" s="1" t="s">
        <v>32</v>
      </c>
      <c r="K12" s="2">
        <f>SUM(I13:I15)</f>
        <v>2314425.46</v>
      </c>
    </row>
    <row r="13" spans="1:13" x14ac:dyDescent="0.2">
      <c r="A13" s="15" t="s">
        <v>34</v>
      </c>
      <c r="B13" s="9">
        <v>1706557.43</v>
      </c>
      <c r="C13" s="14"/>
      <c r="D13" s="9"/>
      <c r="H13" s="15" t="s">
        <v>33</v>
      </c>
      <c r="I13" s="9">
        <v>1633892.61</v>
      </c>
    </row>
    <row r="14" spans="1:13" x14ac:dyDescent="0.2">
      <c r="A14" s="15" t="s">
        <v>36</v>
      </c>
      <c r="B14" s="9">
        <v>14784.61</v>
      </c>
      <c r="C14" s="14"/>
      <c r="D14" s="12"/>
      <c r="F14" s="5"/>
      <c r="H14" s="15" t="s">
        <v>35</v>
      </c>
      <c r="I14" s="9">
        <v>641551.81000000006</v>
      </c>
    </row>
    <row r="15" spans="1:13" x14ac:dyDescent="0.2">
      <c r="A15" s="15" t="s">
        <v>119</v>
      </c>
      <c r="B15" s="21">
        <v>-12125</v>
      </c>
      <c r="C15" s="14"/>
      <c r="D15" s="12"/>
      <c r="F15" s="5"/>
      <c r="H15" s="15" t="s">
        <v>37</v>
      </c>
      <c r="I15" s="7">
        <v>38981.040000000001</v>
      </c>
    </row>
    <row r="16" spans="1:13" x14ac:dyDescent="0.2">
      <c r="A16" s="1" t="s">
        <v>38</v>
      </c>
      <c r="B16" s="9"/>
      <c r="C16" s="14"/>
      <c r="D16" s="9">
        <f>+B17+B18+B19</f>
        <v>3974672.62</v>
      </c>
      <c r="F16" s="6"/>
      <c r="H16" s="30" t="s">
        <v>39</v>
      </c>
      <c r="I16" s="9"/>
      <c r="K16" s="2">
        <f>+I17</f>
        <v>1632436.05</v>
      </c>
    </row>
    <row r="17" spans="1:14" x14ac:dyDescent="0.2">
      <c r="A17" s="15" t="s">
        <v>40</v>
      </c>
      <c r="B17" s="9">
        <v>3778062.56</v>
      </c>
      <c r="C17" s="14"/>
      <c r="D17" s="9"/>
      <c r="F17" s="6"/>
      <c r="H17" s="15" t="s">
        <v>41</v>
      </c>
      <c r="I17" s="7">
        <v>1632436.05</v>
      </c>
    </row>
    <row r="18" spans="1:14" x14ac:dyDescent="0.2">
      <c r="A18" s="15" t="s">
        <v>42</v>
      </c>
      <c r="B18" s="9">
        <v>213768.34</v>
      </c>
      <c r="C18" s="14"/>
      <c r="D18" s="9"/>
      <c r="F18" s="6"/>
      <c r="H18" s="1" t="s">
        <v>43</v>
      </c>
      <c r="K18" s="2">
        <f>+I19+I20</f>
        <v>403795.62</v>
      </c>
    </row>
    <row r="19" spans="1:14" x14ac:dyDescent="0.2">
      <c r="A19" s="15" t="s">
        <v>44</v>
      </c>
      <c r="B19" s="21">
        <v>-17158.28</v>
      </c>
      <c r="C19" s="14"/>
      <c r="D19" s="9"/>
      <c r="F19" s="6"/>
      <c r="H19" s="15" t="s">
        <v>45</v>
      </c>
      <c r="I19" s="2">
        <v>208177.14</v>
      </c>
    </row>
    <row r="20" spans="1:14" x14ac:dyDescent="0.2">
      <c r="A20" s="30" t="s">
        <v>46</v>
      </c>
      <c r="B20" s="18"/>
      <c r="C20" s="14"/>
      <c r="D20" s="9">
        <f>+B21</f>
        <v>1708046.78</v>
      </c>
      <c r="F20" s="6"/>
      <c r="H20" s="15" t="s">
        <v>47</v>
      </c>
      <c r="I20" s="7">
        <v>195618.48</v>
      </c>
    </row>
    <row r="21" spans="1:14" x14ac:dyDescent="0.2">
      <c r="A21" s="15" t="s">
        <v>48</v>
      </c>
      <c r="B21" s="21">
        <v>1708046.78</v>
      </c>
      <c r="C21" s="14"/>
      <c r="D21" s="9"/>
      <c r="F21" s="6"/>
      <c r="H21" s="1" t="s">
        <v>49</v>
      </c>
      <c r="K21" s="2">
        <f>SUM(I22:I24)</f>
        <v>697895.49</v>
      </c>
    </row>
    <row r="22" spans="1:14" x14ac:dyDescent="0.2">
      <c r="A22" s="1" t="s">
        <v>50</v>
      </c>
      <c r="B22" s="9"/>
      <c r="C22" s="14"/>
      <c r="D22" s="9">
        <f>SUM(B23)</f>
        <v>1492593.23</v>
      </c>
      <c r="F22" s="6"/>
      <c r="H22" s="15" t="s">
        <v>51</v>
      </c>
      <c r="I22" s="2">
        <v>50041.32</v>
      </c>
    </row>
    <row r="23" spans="1:14" x14ac:dyDescent="0.2">
      <c r="A23" s="15" t="s">
        <v>115</v>
      </c>
      <c r="B23" s="7">
        <v>1492593.23</v>
      </c>
      <c r="C23" s="36"/>
      <c r="D23" s="7"/>
      <c r="F23" s="6"/>
      <c r="H23" s="15" t="s">
        <v>52</v>
      </c>
      <c r="I23" s="2">
        <v>37778.06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610076.11</v>
      </c>
    </row>
    <row r="25" spans="1:14" x14ac:dyDescent="0.2">
      <c r="A25" s="15"/>
      <c r="B25" s="9"/>
      <c r="C25" s="14"/>
      <c r="D25" s="9"/>
      <c r="F25" s="6"/>
      <c r="H25" s="1" t="s">
        <v>116</v>
      </c>
      <c r="K25" s="2">
        <f>+I26</f>
        <v>31327.05</v>
      </c>
    </row>
    <row r="26" spans="1:14" x14ac:dyDescent="0.2">
      <c r="A26" s="15"/>
      <c r="B26" s="9"/>
      <c r="C26" s="14"/>
      <c r="D26" s="9"/>
      <c r="F26" s="6"/>
      <c r="H26" s="15" t="s">
        <v>117</v>
      </c>
      <c r="I26" s="2">
        <v>31327.05</v>
      </c>
    </row>
    <row r="27" spans="1:14" ht="15" x14ac:dyDescent="0.2">
      <c r="A27" s="16" t="s">
        <v>4</v>
      </c>
      <c r="B27" s="1"/>
      <c r="D27" s="1"/>
      <c r="E27" s="1"/>
      <c r="F27" s="6">
        <f>+D28+D34</f>
        <v>178417.92000000004</v>
      </c>
      <c r="H27" s="1" t="s">
        <v>54</v>
      </c>
      <c r="K27" s="2">
        <f>+I28</f>
        <v>125755.8</v>
      </c>
    </row>
    <row r="28" spans="1:14" x14ac:dyDescent="0.2">
      <c r="A28" s="1" t="s">
        <v>8</v>
      </c>
      <c r="C28" s="2"/>
      <c r="D28" s="2">
        <f>SUM(B29:B33)</f>
        <v>1002989.1000000001</v>
      </c>
      <c r="E28" s="1"/>
      <c r="H28" s="15" t="s">
        <v>56</v>
      </c>
      <c r="I28" s="2">
        <v>125755.8</v>
      </c>
      <c r="K28" s="7"/>
    </row>
    <row r="29" spans="1:14" x14ac:dyDescent="0.2">
      <c r="A29" s="15" t="s">
        <v>9</v>
      </c>
      <c r="B29" s="2">
        <v>96265.72</v>
      </c>
      <c r="C29" s="2"/>
      <c r="E29" s="1"/>
    </row>
    <row r="30" spans="1:14" x14ac:dyDescent="0.2">
      <c r="A30" s="15" t="s">
        <v>10</v>
      </c>
      <c r="B30" s="2">
        <v>52037.34</v>
      </c>
      <c r="C30" s="2"/>
      <c r="E30" s="1"/>
    </row>
    <row r="31" spans="1:14" ht="15" x14ac:dyDescent="0.2">
      <c r="A31" s="15" t="s">
        <v>11</v>
      </c>
      <c r="B31" s="2">
        <v>308921.53000000003</v>
      </c>
      <c r="D31" s="1"/>
      <c r="E31" s="1"/>
      <c r="H31" s="16" t="s">
        <v>57</v>
      </c>
      <c r="I31" s="31"/>
      <c r="J31" s="31"/>
      <c r="K31" s="32"/>
      <c r="L31" s="16"/>
      <c r="M31" s="33">
        <f>+M7</f>
        <v>5295708.88</v>
      </c>
    </row>
    <row r="32" spans="1:14" x14ac:dyDescent="0.2">
      <c r="A32" s="15" t="s">
        <v>61</v>
      </c>
      <c r="B32" s="2">
        <v>339038.45</v>
      </c>
      <c r="N32" s="8"/>
    </row>
    <row r="33" spans="1:14" ht="15" x14ac:dyDescent="0.2">
      <c r="A33" s="15" t="s">
        <v>62</v>
      </c>
      <c r="B33" s="7">
        <v>206726.06</v>
      </c>
      <c r="H33" s="29" t="s">
        <v>3</v>
      </c>
      <c r="I33" s="29"/>
      <c r="J33" s="29"/>
      <c r="K33" s="29"/>
    </row>
    <row r="34" spans="1:14" ht="15" x14ac:dyDescent="0.2">
      <c r="A34" s="1" t="s">
        <v>63</v>
      </c>
      <c r="D34" s="18">
        <f>+B35</f>
        <v>-824571.18</v>
      </c>
      <c r="H34" s="29"/>
      <c r="I34" s="29"/>
      <c r="J34" s="29"/>
      <c r="K34" s="29"/>
    </row>
    <row r="35" spans="1:14" ht="15" x14ac:dyDescent="0.2">
      <c r="A35" s="15" t="s">
        <v>64</v>
      </c>
      <c r="B35" s="21">
        <v>-824571.18</v>
      </c>
      <c r="D35" s="36"/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s="4" customFormat="1" ht="17.25" customHeight="1" x14ac:dyDescent="0.2"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4"/>
      <c r="D40" s="9"/>
      <c r="E40" s="2"/>
      <c r="F40" s="6"/>
      <c r="H40" s="4" t="s">
        <v>3</v>
      </c>
      <c r="K40" s="2"/>
      <c r="L40" s="2"/>
      <c r="M40" s="2">
        <f>+K41+K43</f>
        <v>5175117.17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B42" s="9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+I44+I45</f>
        <v>-124882.83</v>
      </c>
    </row>
    <row r="44" spans="1:14" x14ac:dyDescent="0.2">
      <c r="A44" s="15"/>
      <c r="D44" s="4"/>
      <c r="E44" s="4"/>
      <c r="F44" s="4"/>
      <c r="H44" s="15" t="s">
        <v>118</v>
      </c>
      <c r="I44" s="18">
        <v>0</v>
      </c>
      <c r="J44" s="9"/>
      <c r="K44" s="9"/>
    </row>
    <row r="45" spans="1:14" x14ac:dyDescent="0.2">
      <c r="A45" s="15"/>
      <c r="B45" s="9"/>
      <c r="C45" s="14"/>
      <c r="D45" s="9"/>
      <c r="E45" s="4"/>
      <c r="F45" s="4"/>
      <c r="H45" s="15" t="s">
        <v>59</v>
      </c>
      <c r="I45" s="21">
        <v>-124882.83</v>
      </c>
      <c r="K45" s="7"/>
      <c r="N45" s="34"/>
    </row>
    <row r="46" spans="1:14" x14ac:dyDescent="0.2">
      <c r="A46" s="15"/>
      <c r="B46" s="9"/>
      <c r="C46" s="14"/>
      <c r="D46" s="9"/>
      <c r="E46" s="4"/>
      <c r="F46" s="4"/>
      <c r="N46" s="34"/>
    </row>
    <row r="48" spans="1:14" ht="15" x14ac:dyDescent="0.2">
      <c r="H48" s="16" t="s">
        <v>60</v>
      </c>
      <c r="I48" s="31"/>
      <c r="J48" s="31"/>
      <c r="K48" s="32"/>
      <c r="L48" s="16"/>
      <c r="M48" s="33">
        <f>+M40</f>
        <v>5175117.17</v>
      </c>
    </row>
    <row r="49" spans="1:14" ht="15" x14ac:dyDescent="0.2">
      <c r="H49" s="16"/>
      <c r="I49" s="31"/>
      <c r="J49" s="31"/>
      <c r="K49" s="32"/>
      <c r="L49" s="16"/>
      <c r="M49" s="35"/>
    </row>
    <row r="55" spans="1:14" ht="16.7" customHeight="1" x14ac:dyDescent="0.2"/>
    <row r="57" spans="1:14" ht="11.25" customHeight="1" x14ac:dyDescent="0.2">
      <c r="A57" s="15"/>
      <c r="B57" s="18"/>
      <c r="D57" s="14"/>
    </row>
    <row r="58" spans="1:14" ht="13.5" customHeight="1" x14ac:dyDescent="0.2">
      <c r="A58" s="15"/>
      <c r="B58" s="18"/>
      <c r="D58" s="14"/>
    </row>
    <row r="59" spans="1:14" ht="15.75" thickBot="1" x14ac:dyDescent="0.25">
      <c r="A59" s="29" t="s">
        <v>12</v>
      </c>
      <c r="B59" s="13"/>
      <c r="C59" s="13"/>
      <c r="D59" s="13"/>
      <c r="F59" s="17">
        <f>SUM(F7:F30)</f>
        <v>10470826.049999999</v>
      </c>
      <c r="H59" s="29" t="s">
        <v>15</v>
      </c>
      <c r="I59" s="13"/>
      <c r="J59" s="13"/>
      <c r="K59" s="13"/>
      <c r="L59" s="2"/>
      <c r="M59" s="17">
        <f>+M31+M48</f>
        <v>10470826.050000001</v>
      </c>
    </row>
    <row r="60" spans="1:14" ht="11.25" customHeight="1" thickTop="1" x14ac:dyDescent="0.2">
      <c r="M60" s="28"/>
    </row>
    <row r="62" spans="1:14" x14ac:dyDescent="0.2">
      <c r="I62" s="9"/>
      <c r="J62" s="11"/>
      <c r="K62" s="11"/>
      <c r="L62" s="14"/>
      <c r="M62" s="12"/>
    </row>
    <row r="63" spans="1:14" x14ac:dyDescent="0.2">
      <c r="H63" s="14"/>
      <c r="I63" s="9"/>
      <c r="J63" s="11"/>
      <c r="K63" s="11"/>
      <c r="L63" s="14"/>
      <c r="M63" s="14"/>
    </row>
    <row r="64" spans="1:14" s="14" customFormat="1" ht="37.5" customHeight="1" x14ac:dyDescent="0.2">
      <c r="A64" s="1"/>
      <c r="B64" s="2"/>
      <c r="C64" s="1"/>
      <c r="D64" s="2"/>
      <c r="E64" s="2"/>
      <c r="F64" s="1"/>
      <c r="I64" s="9"/>
      <c r="J64" s="9"/>
      <c r="K64" s="9"/>
      <c r="L64" s="12"/>
      <c r="N64" s="1"/>
    </row>
    <row r="65" spans="1:14" s="14" customFormat="1" ht="18" customHeight="1" x14ac:dyDescent="0.2">
      <c r="A65" s="1"/>
      <c r="B65" s="2"/>
      <c r="C65" s="1"/>
      <c r="D65" s="2"/>
      <c r="E65" s="2"/>
      <c r="F65" s="1"/>
      <c r="H65" s="10"/>
      <c r="I65" s="9"/>
      <c r="J65" s="9"/>
      <c r="K65" s="9"/>
      <c r="L65" s="12"/>
      <c r="N65" s="1"/>
    </row>
    <row r="66" spans="1:14" ht="18.75" customHeight="1" x14ac:dyDescent="0.2">
      <c r="A66" s="14"/>
      <c r="B66" s="9"/>
      <c r="C66" s="14"/>
      <c r="D66" s="9"/>
      <c r="E66" s="9"/>
      <c r="F66" s="14"/>
      <c r="G66" s="14"/>
      <c r="H66" s="10"/>
      <c r="I66" s="9"/>
      <c r="J66" s="9"/>
      <c r="K66" s="9"/>
      <c r="L66" s="14"/>
      <c r="M66" s="14"/>
    </row>
    <row r="67" spans="1:14" ht="14.25" x14ac:dyDescent="0.2">
      <c r="A67" s="14"/>
      <c r="B67" s="14"/>
      <c r="C67" s="14"/>
      <c r="D67" s="14"/>
      <c r="E67" s="14"/>
      <c r="F67" s="14"/>
      <c r="G67" s="14"/>
      <c r="H67" s="14"/>
      <c r="I67" s="19"/>
      <c r="J67" s="20"/>
      <c r="K67" s="37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ht="14.25" x14ac:dyDescent="0.2">
      <c r="H70" s="19"/>
      <c r="N70" s="14"/>
    </row>
    <row r="71" spans="1:14" x14ac:dyDescent="0.2">
      <c r="H71" s="14"/>
      <c r="N71" s="14"/>
    </row>
    <row r="72" spans="1:14" x14ac:dyDescent="0.2">
      <c r="H72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2019-08-01T00:37:34Z</cp:lastPrinted>
  <dcterms:created xsi:type="dcterms:W3CDTF">2004-07-25T19:56:43Z</dcterms:created>
  <dcterms:modified xsi:type="dcterms:W3CDTF">2019-09-10T00:16:39Z</dcterms:modified>
</cp:coreProperties>
</file>