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82B95A83-E9BA-4EE3-ACFA-62586814F0B4}" xr6:coauthVersionLast="44" xr6:coauthVersionMax="44" xr10:uidLastSave="{00000000-0000-0000-0000-000000000000}"/>
  <bookViews>
    <workbookView xWindow="-120" yWindow="-120" windowWidth="20730" windowHeight="11160" tabRatio="658" xr2:uid="{00000000-000D-0000-FFFF-FFFF00000000}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BALANCE!$A$4:$I$71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3" l="1"/>
  <c r="G41" i="2"/>
  <c r="E13" i="3" l="1"/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l="1"/>
  <c r="I61" i="2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<sst xmlns="http://schemas.openxmlformats.org/spreadsheetml/2006/main" count="140" uniqueCount="125">
  <si>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</si>
  <si>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</si>
  <si>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</si>
  <si>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</si>
  <si>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</si>
  <si>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</si>
  <si>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</si>
  <si>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</si>
  <si>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</si>
  <si>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</si>
  <si>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</si>
  <si>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</si>
  <si>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</si>
  <si>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</si>
  <si>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</si>
  <si>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</si>
  <si>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</si>
  <si>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</si>
  <si>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</si>
  <si>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</si>
  <si>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</si>
  <si>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</si>
  <si>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</si>
  <si>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</si>
  <si>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</si>
  <si>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</si>
  <si>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</si>
  <si>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</si>
  <si>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</si>
  <si>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</si>
  <si>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</si>
  <si>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</si>
  <si>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</si>
  <si>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</si>
  <si>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</si>
  <si>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</si>
  <si>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</si>
  <si>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</si>
  <si>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</si>
  <si>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</si>
  <si>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</si>
  <si>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</si>
  <si>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</si>
  <si>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</si>
  <si>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</si>
  <si>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</si>
  <si>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</si>
  <si>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</si>
  <si>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</si>
  <si>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</si>
  <si>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</si>
  <si>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</si>
  <si>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</si>
  <si>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</si>
  <si>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</si>
  <si>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</si>
  <si>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</si>
  <si>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</si>
  <si>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</si>
  <si>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</si>
  <si>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</si>
  <si>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</si>
  <si>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</si>
  <si>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</si>
  <si>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</si>
  <si>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</si>
  <si>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</si>
  <si>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</si>
  <si>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</si>
  <si>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</si>
  <si>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</si>
  <si>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</si>
  <si>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</si>
  <si>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</si>
  <si>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</si>
  <si>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</si>
  <si>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</si>
  <si>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</si>
  <si>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</si>
  <si>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</si>
  <si>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</si>
  <si>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</si>
  <si>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</si>
  <si>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</si>
  <si>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</si>
  <si>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</si>
  <si>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</si>
  <si>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</si>
  <si>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</si>
  <si>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</si>
  <si>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</si>
  <si>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</si>
  <si>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</si>
  <si>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</si>
  <si>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</si>
  <si>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</si>
  <si>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</si>
  <si>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</si>
  <si>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</si>
  <si>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</si>
  <si>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</si>
  <si>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</si>
  <si>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</si>
  <si>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</si>
  <si>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</si>
  <si>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</si>
  <si>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</si>
  <si>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</si>
  <si>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</si>
  <si>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</si>
  <si>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</si>
  <si>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</si>
  <si>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</si>
  <si>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</si>
  <si>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</si>
  <si>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</si>
  <si>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</si>
  <si>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</si>
  <si>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</si>
  <si>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</si>
  <si>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</si>
  <si>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ESTADO DE RESULTADOS DEL 1o.DE ENERO AL 31 DE AGOSTO 2019</t>
  </si>
  <si>
    <t>31.08.2019</t>
  </si>
  <si>
    <t>31.08.2018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</si>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</sst>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7" fontId="2" fillId="0" borderId="0" xfId="1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5" xfId="43" xr:uid="{00000000-0005-0000-0000-000027000000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14" y="63500"/>
          <a:ext cx="1045105" cy="105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77"/>
  <sheetViews>
    <sheetView showGridLines="0" tabSelected="1" topLeftCell="D1" zoomScale="90" zoomScaleNormal="90" zoomScaleSheetLayoutView="80" workbookViewId="0">
      <selection activeCell="E57" sqref="E57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2.7109375" style="4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121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122</v>
      </c>
      <c r="I12" s="10"/>
      <c r="J12" s="11" t="s">
        <v>123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2228.4</v>
      </c>
      <c r="I15" s="63"/>
      <c r="J15" s="43">
        <v>2166.9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2228.4</v>
      </c>
      <c r="I17" s="63"/>
      <c r="J17" s="64">
        <f>+J16+J15</f>
        <v>2166.9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1364.2</v>
      </c>
      <c r="I19" s="63"/>
      <c r="J19" s="43">
        <v>1407.7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864.2</v>
      </c>
      <c r="I21" s="63"/>
      <c r="J21" s="64">
        <f>+J17-J19</f>
        <v>759.2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864.2</v>
      </c>
      <c r="I32" s="63"/>
      <c r="J32" s="64">
        <f>+J21-J30</f>
        <v>759.2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162.5</v>
      </c>
      <c r="I36" s="63"/>
      <c r="J36" s="53">
        <v>96.7</v>
      </c>
      <c r="K36" s="8"/>
    </row>
    <row r="37" spans="2:11" x14ac:dyDescent="0.2">
      <c r="D37" s="8" t="s">
        <v>11</v>
      </c>
      <c r="E37" s="8"/>
      <c r="F37" s="8"/>
      <c r="G37" s="8"/>
      <c r="H37" s="53">
        <v>12.5</v>
      </c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-9.6</v>
      </c>
      <c r="I41" s="63"/>
      <c r="J41" s="43">
        <v>-2.2999999999999998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679.6</v>
      </c>
      <c r="I44" s="64"/>
      <c r="J44" s="64">
        <f>J32-J35-J36-J37-J38+J41+J42</f>
        <v>660.2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108.6</v>
      </c>
      <c r="I48" s="63"/>
      <c r="J48" s="53">
        <v>100.3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571</v>
      </c>
      <c r="I52" s="63"/>
      <c r="J52" s="59">
        <f>J44-J48-J49</f>
        <v>559.90000000000009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A41" zoomScale="90" zoomScaleNormal="90" zoomScaleSheetLayoutView="90" workbookViewId="0">
      <selection activeCell="G61" sqref="G61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4"/>
      <c r="D7" s="84"/>
      <c r="E7" s="84"/>
      <c r="F7" s="84"/>
      <c r="G7" s="84"/>
      <c r="H7" s="84"/>
      <c r="I7" s="84"/>
    </row>
    <row r="8" spans="2:11" x14ac:dyDescent="0.2">
      <c r="B8" s="84" t="s">
        <v>16</v>
      </c>
      <c r="C8" s="84"/>
      <c r="D8" s="84"/>
      <c r="E8" s="84"/>
      <c r="F8" s="84"/>
      <c r="G8" s="84"/>
      <c r="H8" s="84"/>
      <c r="I8" s="84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122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134.30000000000001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273.39999999999998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131.69999999999999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539.4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13268.3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199.9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16968.2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17507.600000000002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1258.0999999999999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1258.0999999999999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119.4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f>174.4+7.9</f>
        <v>182.3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301.70000000000005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1559.8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1344.7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7970.3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9315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10874.8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3760.1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571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6632.7999999999993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17507.599999999999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6" t="s">
        <v>98</v>
      </c>
      <c r="G70" s="87"/>
      <c r="H70" s="25"/>
      <c r="I70" s="32"/>
    </row>
    <row r="71" spans="2:9" x14ac:dyDescent="0.2">
      <c r="B71" s="85"/>
      <c r="C71" s="85"/>
      <c r="D71" s="25"/>
      <c r="E71"/>
      <c r="F71" s="89"/>
      <c r="G71" s="89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0"/>
      <c r="C74" s="90"/>
      <c r="D74" s="90"/>
      <c r="E74" s="90"/>
      <c r="F74" s="90"/>
      <c r="G74" s="90"/>
      <c r="H74" s="90"/>
      <c r="I74" s="25"/>
    </row>
    <row r="75" spans="2:9" x14ac:dyDescent="0.2">
      <c r="B75" s="90"/>
      <c r="C75" s="90"/>
      <c r="D75" s="90"/>
      <c r="E75" s="90"/>
      <c r="F75" s="90"/>
      <c r="G75" s="90"/>
      <c r="H75" s="90"/>
    </row>
    <row r="76" spans="2:9" x14ac:dyDescent="0.2">
      <c r="B76" s="88"/>
      <c r="C76" s="88"/>
      <c r="D76" s="88"/>
      <c r="E76" s="88"/>
      <c r="F76" s="88"/>
      <c r="G76" s="88"/>
      <c r="H76" s="8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topLeftCell="A122" zoomScale="80" zoomScaleNormal="80" workbookViewId="0">
      <selection activeCell="E150" sqref="E150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124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134.10000000000002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134.30000000000001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f>273.4-E26</f>
        <v>53.499999999999972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273.39999999999998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f>+(BALANCE!G16)</f>
        <v>131.69999999999999</v>
      </c>
      <c r="F81" s="25"/>
      <c r="G81" s="25"/>
      <c r="H81" s="56">
        <v>61.6</v>
      </c>
    </row>
    <row r="82" spans="2:8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hidden="1" x14ac:dyDescent="0.2">
      <c r="E84" s="25"/>
      <c r="F84" s="25"/>
      <c r="G84" s="25"/>
      <c r="H84" s="25"/>
    </row>
    <row r="85" spans="2:8" hidden="1" x14ac:dyDescent="0.2">
      <c r="B85" s="1" t="s">
        <v>56</v>
      </c>
      <c r="E85" s="25"/>
      <c r="F85" s="25"/>
      <c r="G85" s="25"/>
      <c r="H85" s="25"/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131.69999999999999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4289.04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8313.1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121.6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467.5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>
        <v>0</v>
      </c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-3501.1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13268.340000000002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1258.0999999999999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1258.0999999999999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2.4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117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119.4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7970.3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7970.3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GabrielValladares</cp:lastModifiedBy>
  <cp:lastPrinted>2019-08-29T16:44:32Z</cp:lastPrinted>
  <dcterms:created xsi:type="dcterms:W3CDTF">2009-05-06T00:19:57Z</dcterms:created>
  <dcterms:modified xsi:type="dcterms:W3CDTF">2019-09-04T15:21:38Z</dcterms:modified>
</cp:coreProperties>
</file>