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9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28" i="1" s="1"/>
  <c r="D10" i="1"/>
  <c r="D48" i="1"/>
  <c r="D31" i="1"/>
  <c r="D42" i="1"/>
  <c r="D49" i="1" s="1"/>
  <c r="D16" i="2"/>
  <c r="D21" i="2" s="1"/>
  <c r="D29" i="2" s="1"/>
  <c r="D30" i="2" l="1"/>
  <c r="D32" i="2"/>
</calcChain>
</file>

<file path=xl/sharedStrings.xml><?xml version="1.0" encoding="utf-8"?>
<sst xmlns="http://schemas.openxmlformats.org/spreadsheetml/2006/main" count="134" uniqueCount="125">
  <si>
    <t>PENTAGONO S.A. DE C.V</t>
  </si>
  <si>
    <t>PASEO GENERAL ESCALON</t>
  </si>
  <si>
    <t>C.COMERCIAL VILLAS ESPAÑOLAS</t>
  </si>
  <si>
    <t>22643363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</si>
  <si>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</si>
  <si>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</si>
  <si>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</si>
  <si>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</si>
  <si>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</si>
  <si>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</si>
  <si>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</si>
  <si>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</si>
  <si>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</si>
  <si>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</si>
  <si>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</si>
  <si>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</si>
  <si>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</si>
  <si>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</si>
  <si>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</si>
  <si>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</si>
  <si>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1-1-12-00-00-00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</si>
  <si>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</si>
  <si>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</si>
  <si>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</si>
  <si>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</si>
  <si>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</si>
  <si>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</si>
  <si>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</si>
  <si>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</si>
  <si>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</si>
  <si>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</si>
  <si>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</si>
  <si>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</si>
  <si>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</si>
  <si>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</si>
  <si>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</si>
  <si>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</si>
  <si>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</si>
  <si>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</si>
  <si>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</si>
  <si>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</si>
  <si>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</si>
  <si>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</si>
  <si>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</si>
  <si>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</si>
  <si>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</si>
  <si>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</si>
  <si>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</si>
  <si>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</si>
  <si>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2-1-03-00-00-00</t>
  </si>
  <si>
    <t>OBLIGACIONES BAJO ARRENDAMIENTO FINANCIERO C.P.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</si>
  <si>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</si>
  <si>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</si>
  <si>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</si>
  <si>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</si>
  <si>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</si>
  <si>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</si>
  <si>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</si>
  <si>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</si>
  <si>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</si>
  <si>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</si>
  <si>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</si>
  <si>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</si>
  <si>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</si>
  <si>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</si>
  <si>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</si>
  <si>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</si>
  <si>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</si>
  <si>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</si>
  <si>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</si>
  <si>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</si>
  <si>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</si>
  <si>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</si>
  <si>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</si>
  <si>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</si>
  <si>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</si>
  <si>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</si>
  <si>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</si>
  <si>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</si>
  <si>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</si>
  <si>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</si>
  <si>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</si>
  <si>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</si>
  <si>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</si>
  <si>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</si>
  <si>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</si>
  <si>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</si>
  <si>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</si>
  <si>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</si>
  <si>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</si>
  <si>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</si>
  <si>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</si>
  <si>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</si>
  <si>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</si>
  <si>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</si>
  <si>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</si>
  <si>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</si>
  <si>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</si>
  <si>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</si>
  <si>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</si>
  <si>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</si>
  <si>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</si>
  <si>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</si>
  <si>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</si>
  <si>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</si>
  <si>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</si>
  <si>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</si>
  <si>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</si>
  <si>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</si>
  <si>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</si>
  <si>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</si>
  <si>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OTROS DEUDORES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</si>
  <si>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</si>
  <si>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</si>
  <si>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</si>
  <si>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</si>
  <si>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</si>
  <si>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</si>
  <si>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</si>
  <si>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</si>
  <si>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</si>
  <si>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</si>
  <si>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</si>
  <si>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Balance de Situación al 31 de julio  de 2019</t>
  </si>
  <si>
    <t>Estado de resultados del 01 de enero al 31 de julio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</si>
</sst>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611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1228725</xdr:colOff>
      <xdr:row>4</xdr:row>
      <xdr:rowOff>133350</xdr:rowOff>
    </xdr:to>
    <xdr:pic>
      <xdr:nvPicPr>
        <xdr:cNvPr id="67633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68"/>
  <sheetViews>
    <sheetView showGridLines="0" tabSelected="1" showOutlineSymbols="0" workbookViewId="0">
      <selection activeCell="D51" sqref="D51"/>
    </sheetView>
  </sheetViews>
  <sheetFormatPr baseColWidth="10" defaultColWidth="6.85546875" defaultRowHeight="12.75" customHeight="1" x14ac:dyDescent="0.2"/>
  <cols>
    <col min="1" max="1" width="19.140625" customWidth="1"/>
    <col min="2" max="2" width="47.7109375" customWidth="1"/>
    <col min="3" max="3" width="8.140625" customWidth="1"/>
    <col min="4" max="4" width="16.285156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8.7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s="29" customFormat="1" ht="20.25" customHeight="1" x14ac:dyDescent="0.25">
      <c r="A6" s="30" t="s">
        <v>123</v>
      </c>
      <c r="B6" s="30"/>
      <c r="C6" s="30"/>
      <c r="D6" s="30"/>
      <c r="E6" s="28"/>
      <c r="F6" s="28"/>
      <c r="G6" s="28"/>
    </row>
    <row r="7" spans="1:11" s="29" customFormat="1" ht="13.5" customHeight="1" x14ac:dyDescent="0.2">
      <c r="A7" s="31" t="s">
        <v>110</v>
      </c>
      <c r="B7" s="31"/>
      <c r="C7" s="31"/>
      <c r="D7" s="31"/>
      <c r="E7" s="28"/>
      <c r="F7" s="28"/>
      <c r="G7" s="28"/>
    </row>
    <row r="8" spans="1:11" ht="11.25" customHeight="1" x14ac:dyDescent="0.2"/>
    <row r="9" spans="1:11" x14ac:dyDescent="0.2">
      <c r="A9" s="19" t="s">
        <v>4</v>
      </c>
      <c r="B9" s="14" t="s">
        <v>5</v>
      </c>
      <c r="C9" s="15"/>
      <c r="D9" s="15"/>
      <c r="E9" s="12"/>
    </row>
    <row r="10" spans="1:11" x14ac:dyDescent="0.2">
      <c r="A10" s="19" t="s">
        <v>6</v>
      </c>
      <c r="B10" s="14" t="s">
        <v>7</v>
      </c>
      <c r="C10" s="15"/>
      <c r="D10" s="15">
        <f>SUM(D11:D17)</f>
        <v>8781580.0299999993</v>
      </c>
      <c r="E10" s="12"/>
    </row>
    <row r="11" spans="1:11" x14ac:dyDescent="0.2">
      <c r="A11" s="11" t="s">
        <v>8</v>
      </c>
      <c r="B11" s="9" t="s">
        <v>9</v>
      </c>
      <c r="C11" s="12"/>
      <c r="D11" s="12">
        <v>639155.93999999994</v>
      </c>
      <c r="E11" s="12"/>
    </row>
    <row r="12" spans="1:11" x14ac:dyDescent="0.2">
      <c r="A12" s="11" t="s">
        <v>10</v>
      </c>
      <c r="B12" s="9" t="s">
        <v>11</v>
      </c>
      <c r="C12" s="12"/>
      <c r="D12" s="12">
        <v>29169.1</v>
      </c>
      <c r="E12" s="12"/>
    </row>
    <row r="13" spans="1:11" x14ac:dyDescent="0.2">
      <c r="A13" s="11" t="s">
        <v>12</v>
      </c>
      <c r="B13" s="9" t="s">
        <v>13</v>
      </c>
      <c r="C13" s="12"/>
      <c r="D13" s="12">
        <v>6096607.1399999997</v>
      </c>
      <c r="E13" s="12"/>
    </row>
    <row r="14" spans="1:11" x14ac:dyDescent="0.2">
      <c r="A14" s="11" t="s">
        <v>14</v>
      </c>
      <c r="B14" s="9" t="s">
        <v>15</v>
      </c>
      <c r="C14" s="12"/>
      <c r="D14" s="12">
        <v>892071.68</v>
      </c>
      <c r="E14" s="12"/>
    </row>
    <row r="15" spans="1:11" x14ac:dyDescent="0.2">
      <c r="A15" s="11" t="s">
        <v>16</v>
      </c>
      <c r="B15" s="9" t="s">
        <v>17</v>
      </c>
      <c r="C15" s="12"/>
      <c r="D15" s="12">
        <v>37783.660000000003</v>
      </c>
      <c r="E15" s="12"/>
    </row>
    <row r="16" spans="1:11" x14ac:dyDescent="0.2">
      <c r="A16" s="11" t="s">
        <v>18</v>
      </c>
      <c r="B16" s="9" t="s">
        <v>19</v>
      </c>
      <c r="C16" s="12"/>
      <c r="D16" s="12">
        <v>1085040.32</v>
      </c>
      <c r="E16" s="12"/>
    </row>
    <row r="17" spans="1:5" x14ac:dyDescent="0.2">
      <c r="A17" s="11" t="s">
        <v>20</v>
      </c>
      <c r="B17" s="9" t="s">
        <v>111</v>
      </c>
      <c r="C17" s="12"/>
      <c r="D17" s="12">
        <v>1752.19</v>
      </c>
      <c r="E17" s="12"/>
    </row>
    <row r="18" spans="1:5" x14ac:dyDescent="0.2">
      <c r="A18" s="19" t="s">
        <v>21</v>
      </c>
      <c r="B18" s="14" t="s">
        <v>22</v>
      </c>
      <c r="C18" s="15"/>
      <c r="D18" s="15">
        <f>SUM(D19:D27)</f>
        <v>1625445.9700000002</v>
      </c>
      <c r="E18" s="12"/>
    </row>
    <row r="19" spans="1:5" x14ac:dyDescent="0.2">
      <c r="A19" s="11" t="s">
        <v>23</v>
      </c>
      <c r="B19" s="9" t="s">
        <v>24</v>
      </c>
      <c r="C19" s="12"/>
      <c r="D19" s="12">
        <v>118858.07</v>
      </c>
      <c r="E19" s="12"/>
    </row>
    <row r="20" spans="1:5" x14ac:dyDescent="0.2">
      <c r="A20" s="11" t="s">
        <v>25</v>
      </c>
      <c r="B20" s="9" t="s">
        <v>26</v>
      </c>
      <c r="C20" s="12"/>
      <c r="D20" s="12">
        <v>889363.55</v>
      </c>
      <c r="E20" s="12"/>
    </row>
    <row r="21" spans="1:5" x14ac:dyDescent="0.2">
      <c r="A21" s="11" t="s">
        <v>27</v>
      </c>
      <c r="B21" s="9" t="s">
        <v>28</v>
      </c>
      <c r="C21" s="12"/>
      <c r="D21" s="12">
        <v>91410.85</v>
      </c>
      <c r="E21" s="12"/>
    </row>
    <row r="22" spans="1:5" x14ac:dyDescent="0.2">
      <c r="A22" s="11" t="s">
        <v>29</v>
      </c>
      <c r="B22" s="9" t="s">
        <v>30</v>
      </c>
      <c r="C22" s="12"/>
      <c r="D22" s="12">
        <v>5714.29</v>
      </c>
      <c r="E22" s="12"/>
    </row>
    <row r="23" spans="1:5" x14ac:dyDescent="0.2">
      <c r="A23" s="11" t="s">
        <v>31</v>
      </c>
      <c r="B23" s="9" t="s">
        <v>32</v>
      </c>
      <c r="C23" s="12"/>
      <c r="D23" s="12">
        <v>18889.62</v>
      </c>
      <c r="E23" s="12"/>
    </row>
    <row r="24" spans="1:5" x14ac:dyDescent="0.2">
      <c r="A24" s="11" t="s">
        <v>33</v>
      </c>
      <c r="B24" s="9" t="s">
        <v>34</v>
      </c>
      <c r="C24" s="12"/>
      <c r="D24" s="12">
        <v>65723.259999999995</v>
      </c>
      <c r="E24" s="12"/>
    </row>
    <row r="25" spans="1:5" x14ac:dyDescent="0.2">
      <c r="A25" s="11" t="s">
        <v>35</v>
      </c>
      <c r="B25" s="9" t="s">
        <v>36</v>
      </c>
      <c r="C25" s="12"/>
      <c r="D25" s="12">
        <v>13641.39</v>
      </c>
      <c r="E25" s="12"/>
    </row>
    <row r="26" spans="1:5" x14ac:dyDescent="0.2">
      <c r="A26" s="11" t="s">
        <v>37</v>
      </c>
      <c r="B26" s="9" t="s">
        <v>38</v>
      </c>
      <c r="C26" s="12"/>
      <c r="D26" s="12">
        <v>3075</v>
      </c>
      <c r="E26" s="12"/>
    </row>
    <row r="27" spans="1:5" x14ac:dyDescent="0.2">
      <c r="A27" s="11" t="s">
        <v>39</v>
      </c>
      <c r="B27" s="9" t="s">
        <v>40</v>
      </c>
      <c r="C27" s="12"/>
      <c r="D27" s="13">
        <v>418769.94</v>
      </c>
      <c r="E27" s="12"/>
    </row>
    <row r="28" spans="1:5" ht="16.5" customHeight="1" thickBot="1" x14ac:dyDescent="0.25">
      <c r="A28" s="11"/>
      <c r="B28" s="16" t="s">
        <v>94</v>
      </c>
      <c r="C28" s="17" t="s">
        <v>116</v>
      </c>
      <c r="D28" s="18">
        <f>D10+D18</f>
        <v>10407026</v>
      </c>
      <c r="E28" s="12"/>
    </row>
    <row r="29" spans="1:5" ht="13.5" thickTop="1" x14ac:dyDescent="0.2">
      <c r="A29" s="11"/>
      <c r="B29" s="9"/>
      <c r="C29" s="12"/>
      <c r="D29" s="12"/>
      <c r="E29" s="12"/>
    </row>
    <row r="30" spans="1:5" x14ac:dyDescent="0.2">
      <c r="A30" s="19" t="s">
        <v>41</v>
      </c>
      <c r="B30" s="14" t="s">
        <v>42</v>
      </c>
      <c r="C30" s="15"/>
      <c r="D30" s="15"/>
      <c r="E30" s="12"/>
    </row>
    <row r="31" spans="1:5" x14ac:dyDescent="0.2">
      <c r="A31" s="19" t="s">
        <v>43</v>
      </c>
      <c r="B31" s="14" t="s">
        <v>44</v>
      </c>
      <c r="C31" s="15"/>
      <c r="D31" s="15">
        <f>SUM(D32:D38)</f>
        <v>4897708.88</v>
      </c>
      <c r="E31" s="12"/>
    </row>
    <row r="32" spans="1:5" x14ac:dyDescent="0.2">
      <c r="A32" s="11" t="s">
        <v>45</v>
      </c>
      <c r="B32" s="9" t="s">
        <v>46</v>
      </c>
      <c r="C32" s="12"/>
      <c r="D32" s="12">
        <v>4706762.67</v>
      </c>
      <c r="E32" s="12"/>
    </row>
    <row r="33" spans="1:5" x14ac:dyDescent="0.2">
      <c r="A33" s="11" t="s">
        <v>47</v>
      </c>
      <c r="B33" s="9" t="s">
        <v>48</v>
      </c>
      <c r="C33" s="12"/>
      <c r="D33" s="12">
        <v>46907.05</v>
      </c>
      <c r="E33" s="12"/>
    </row>
    <row r="34" spans="1:5" x14ac:dyDescent="0.2">
      <c r="A34" s="11" t="s">
        <v>49</v>
      </c>
      <c r="B34" s="9" t="s">
        <v>50</v>
      </c>
      <c r="C34" s="12"/>
      <c r="D34" s="12">
        <v>0</v>
      </c>
      <c r="E34" s="12"/>
    </row>
    <row r="35" spans="1:5" x14ac:dyDescent="0.2">
      <c r="A35" s="11" t="s">
        <v>51</v>
      </c>
      <c r="B35" s="9" t="s">
        <v>52</v>
      </c>
      <c r="C35" s="12"/>
      <c r="D35" s="12">
        <v>9117.15</v>
      </c>
      <c r="E35" s="12"/>
    </row>
    <row r="36" spans="1:5" x14ac:dyDescent="0.2">
      <c r="A36" s="11" t="s">
        <v>53</v>
      </c>
      <c r="B36" s="9" t="s">
        <v>54</v>
      </c>
      <c r="C36" s="12"/>
      <c r="D36" s="12">
        <v>19853.84</v>
      </c>
      <c r="E36" s="12"/>
    </row>
    <row r="37" spans="1:5" x14ac:dyDescent="0.2">
      <c r="A37" s="11" t="s">
        <v>55</v>
      </c>
      <c r="B37" s="9" t="s">
        <v>56</v>
      </c>
      <c r="C37" s="12"/>
      <c r="D37" s="12">
        <v>49564.25</v>
      </c>
      <c r="E37" s="12"/>
    </row>
    <row r="38" spans="1:5" x14ac:dyDescent="0.2">
      <c r="A38" s="11" t="s">
        <v>57</v>
      </c>
      <c r="B38" s="9" t="s">
        <v>58</v>
      </c>
      <c r="C38" s="12"/>
      <c r="D38" s="12">
        <v>65503.92</v>
      </c>
      <c r="E38" s="12"/>
    </row>
    <row r="39" spans="1:5" x14ac:dyDescent="0.2">
      <c r="A39" s="19" t="s">
        <v>59</v>
      </c>
      <c r="B39" s="14" t="s">
        <v>60</v>
      </c>
      <c r="C39" s="15"/>
      <c r="D39" s="15">
        <f>SUM(D40:D41)</f>
        <v>1329022.06</v>
      </c>
      <c r="E39" s="12"/>
    </row>
    <row r="40" spans="1:5" x14ac:dyDescent="0.2">
      <c r="A40" s="11" t="s">
        <v>61</v>
      </c>
      <c r="B40" s="9" t="s">
        <v>62</v>
      </c>
      <c r="C40" s="12"/>
      <c r="D40" s="12">
        <v>1281625.1000000001</v>
      </c>
      <c r="E40" s="12"/>
    </row>
    <row r="41" spans="1:5" x14ac:dyDescent="0.2">
      <c r="A41" s="11" t="s">
        <v>63</v>
      </c>
      <c r="B41" s="9" t="s">
        <v>64</v>
      </c>
      <c r="C41" s="12"/>
      <c r="D41" s="13">
        <v>47396.959999999999</v>
      </c>
      <c r="E41" s="12"/>
    </row>
    <row r="42" spans="1:5" ht="16.5" customHeight="1" x14ac:dyDescent="0.2">
      <c r="A42" s="11"/>
      <c r="B42" s="20" t="s">
        <v>114</v>
      </c>
      <c r="C42" s="21"/>
      <c r="D42" s="22">
        <f>D31+D39</f>
        <v>6226730.9399999995</v>
      </c>
      <c r="E42" s="12"/>
    </row>
    <row r="43" spans="1:5" x14ac:dyDescent="0.2">
      <c r="A43" s="19" t="s">
        <v>112</v>
      </c>
      <c r="B43" s="14" t="s">
        <v>113</v>
      </c>
      <c r="C43" s="12"/>
      <c r="D43" s="12"/>
      <c r="E43" s="12"/>
    </row>
    <row r="44" spans="1:5" x14ac:dyDescent="0.2">
      <c r="A44" s="19" t="s">
        <v>65</v>
      </c>
      <c r="B44" s="14" t="s">
        <v>66</v>
      </c>
      <c r="C44" s="15"/>
      <c r="D44" s="12"/>
      <c r="E44" s="12"/>
    </row>
    <row r="45" spans="1:5" x14ac:dyDescent="0.2">
      <c r="A45" s="11" t="s">
        <v>67</v>
      </c>
      <c r="B45" s="9" t="s">
        <v>68</v>
      </c>
      <c r="C45" s="12"/>
      <c r="D45" s="12">
        <v>2002400</v>
      </c>
      <c r="E45" s="12"/>
    </row>
    <row r="46" spans="1:5" x14ac:dyDescent="0.2">
      <c r="A46" s="11" t="s">
        <v>69</v>
      </c>
      <c r="B46" s="9" t="s">
        <v>70</v>
      </c>
      <c r="C46" s="12"/>
      <c r="D46" s="12">
        <v>1451838.72</v>
      </c>
      <c r="E46" s="12"/>
    </row>
    <row r="47" spans="1:5" x14ac:dyDescent="0.2">
      <c r="A47" s="11" t="s">
        <v>71</v>
      </c>
      <c r="B47" s="9" t="s">
        <v>72</v>
      </c>
      <c r="C47" s="12"/>
      <c r="D47" s="12">
        <v>726056.34</v>
      </c>
      <c r="E47" s="12"/>
    </row>
    <row r="48" spans="1:5" ht="16.5" customHeight="1" x14ac:dyDescent="0.2">
      <c r="A48" s="11"/>
      <c r="B48" s="20" t="s">
        <v>95</v>
      </c>
      <c r="C48" s="21"/>
      <c r="D48" s="22">
        <f>SUM(D45:D47)</f>
        <v>4180295.0599999996</v>
      </c>
      <c r="E48" s="12"/>
    </row>
    <row r="49" spans="1:5" ht="16.5" customHeight="1" thickBot="1" x14ac:dyDescent="0.25">
      <c r="A49" s="11"/>
      <c r="B49" s="20" t="s">
        <v>96</v>
      </c>
      <c r="C49" s="21" t="s">
        <v>116</v>
      </c>
      <c r="D49" s="23">
        <f>D42+D48</f>
        <v>10407026</v>
      </c>
      <c r="E49" s="12"/>
    </row>
    <row r="50" spans="1:5" ht="13.5" thickTop="1" x14ac:dyDescent="0.2">
      <c r="A50" s="11"/>
      <c r="B50" s="9"/>
      <c r="C50" s="12"/>
      <c r="D50" s="12"/>
      <c r="E50" s="12"/>
    </row>
    <row r="51" spans="1:5" x14ac:dyDescent="0.2">
      <c r="A51" s="11"/>
      <c r="B51" s="9"/>
      <c r="C51" s="12"/>
      <c r="D51" s="12"/>
      <c r="E51" s="12"/>
    </row>
    <row r="52" spans="1:5" x14ac:dyDescent="0.2">
      <c r="A52" s="11"/>
      <c r="B52" s="9"/>
      <c r="C52" s="12"/>
      <c r="D52" s="12"/>
      <c r="E52" s="12"/>
    </row>
    <row r="53" spans="1:5" x14ac:dyDescent="0.2">
      <c r="A53" s="8" t="s">
        <v>108</v>
      </c>
      <c r="C53" s="8" t="s">
        <v>120</v>
      </c>
      <c r="D53" s="12"/>
      <c r="E53" s="12"/>
    </row>
    <row r="54" spans="1:5" x14ac:dyDescent="0.2">
      <c r="A54" s="8" t="s">
        <v>109</v>
      </c>
      <c r="C54" s="8" t="s">
        <v>121</v>
      </c>
      <c r="D54" s="12"/>
      <c r="E54" s="12"/>
    </row>
    <row r="55" spans="1:5" x14ac:dyDescent="0.2">
      <c r="C55" s="8" t="s">
        <v>122</v>
      </c>
      <c r="D55" s="12"/>
      <c r="E55" s="12"/>
    </row>
    <row r="56" spans="1:5" x14ac:dyDescent="0.2">
      <c r="A56" s="11"/>
      <c r="B56" s="9"/>
      <c r="C56" s="12"/>
      <c r="D56" s="12"/>
      <c r="E56" s="12"/>
    </row>
    <row r="57" spans="1:5" x14ac:dyDescent="0.2">
      <c r="A57" s="11"/>
      <c r="B57" s="9"/>
      <c r="C57" s="12"/>
      <c r="D57" s="12"/>
      <c r="E57" s="12"/>
    </row>
    <row r="58" spans="1:5" x14ac:dyDescent="0.2">
      <c r="A58" s="11"/>
      <c r="B58" s="9"/>
      <c r="C58" s="12"/>
      <c r="D58" s="12"/>
      <c r="E58" s="12"/>
    </row>
    <row r="59" spans="1:5" x14ac:dyDescent="0.2">
      <c r="A59" s="11"/>
      <c r="B59" s="9"/>
      <c r="C59" s="12"/>
      <c r="D59" s="12"/>
      <c r="E59" s="12"/>
    </row>
    <row r="60" spans="1:5" x14ac:dyDescent="0.2">
      <c r="A60" s="11"/>
      <c r="B60" s="9"/>
      <c r="C60" s="12"/>
      <c r="D60" s="12"/>
      <c r="E60" s="12"/>
    </row>
    <row r="61" spans="1:5" x14ac:dyDescent="0.2">
      <c r="A61" s="11"/>
      <c r="B61" s="9"/>
      <c r="C61" s="12"/>
      <c r="D61" s="12"/>
      <c r="E61" s="12"/>
    </row>
    <row r="62" spans="1:5" x14ac:dyDescent="0.2">
      <c r="A62" s="11"/>
      <c r="B62" s="9"/>
      <c r="C62" s="12"/>
      <c r="D62" s="12"/>
      <c r="E62" s="12"/>
    </row>
    <row r="63" spans="1:5" x14ac:dyDescent="0.2">
      <c r="A63" s="11"/>
      <c r="B63" s="9"/>
      <c r="C63" s="12"/>
      <c r="D63" s="12"/>
      <c r="E63" s="12"/>
    </row>
    <row r="64" spans="1:5" x14ac:dyDescent="0.2">
      <c r="A64" s="11"/>
      <c r="B64" s="9"/>
      <c r="C64" s="12"/>
      <c r="D64" s="12"/>
      <c r="E64" s="12"/>
    </row>
    <row r="65" spans="1:5" x14ac:dyDescent="0.2">
      <c r="A65" s="11"/>
      <c r="B65" s="9"/>
      <c r="C65" s="12"/>
      <c r="D65" s="12"/>
      <c r="E65" s="12"/>
    </row>
    <row r="66" spans="1:5" x14ac:dyDescent="0.2">
      <c r="A66" s="11"/>
      <c r="B66" s="9"/>
      <c r="C66" s="12"/>
      <c r="D66" s="12"/>
      <c r="E66" s="12"/>
    </row>
    <row r="67" spans="1:5" ht="9" customHeight="1" x14ac:dyDescent="0.2">
      <c r="A67" s="8"/>
      <c r="B67" s="8"/>
      <c r="C67" s="8"/>
      <c r="D67" s="8"/>
      <c r="E67" s="8"/>
    </row>
    <row r="68" spans="1:5" ht="12.75" customHeight="1" x14ac:dyDescent="0.2">
      <c r="A68" s="10"/>
      <c r="B68" s="10"/>
      <c r="C68" s="12"/>
      <c r="D68" s="12"/>
      <c r="E68" s="8"/>
    </row>
  </sheetData>
  <mergeCells count="2">
    <mergeCell ref="A6:D6"/>
    <mergeCell ref="A7:D7"/>
  </mergeCells>
  <pageMargins left="0.45" right="0.45" top="1" bottom="1" header="0" footer="0"/>
  <pageSetup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workbookViewId="0">
      <selection activeCell="D32" sqref="D32"/>
    </sheetView>
  </sheetViews>
  <sheetFormatPr baseColWidth="10" defaultRowHeight="12.75" x14ac:dyDescent="0.2"/>
  <cols>
    <col min="1" max="1" width="19.7109375" customWidth="1"/>
    <col min="2" max="2" width="45.7109375" customWidth="1"/>
    <col min="3" max="3" width="9.140625" customWidth="1"/>
    <col min="4" max="4" width="14.5703125" customWidth="1"/>
  </cols>
  <sheetData>
    <row r="3" spans="1:4" ht="16.5" x14ac:dyDescent="0.2">
      <c r="B3" s="1" t="s">
        <v>0</v>
      </c>
      <c r="C3" s="1"/>
    </row>
    <row r="4" spans="1:4" ht="14.25" x14ac:dyDescent="0.2">
      <c r="B4" s="4" t="s">
        <v>1</v>
      </c>
      <c r="C4" s="4"/>
    </row>
    <row r="5" spans="1:4" ht="14.25" x14ac:dyDescent="0.2">
      <c r="B5" s="4" t="s">
        <v>2</v>
      </c>
      <c r="C5" s="4"/>
    </row>
    <row r="6" spans="1:4" x14ac:dyDescent="0.2">
      <c r="B6" s="7" t="s">
        <v>3</v>
      </c>
      <c r="C6" s="7"/>
    </row>
    <row r="8" spans="1:4" ht="15" x14ac:dyDescent="0.2">
      <c r="A8" s="32" t="s">
        <v>124</v>
      </c>
      <c r="B8" s="32"/>
      <c r="C8" s="32"/>
      <c r="D8" s="32"/>
    </row>
    <row r="9" spans="1:4" x14ac:dyDescent="0.2">
      <c r="A9" s="33" t="s">
        <v>107</v>
      </c>
      <c r="B9" s="33"/>
      <c r="C9" s="33"/>
      <c r="D9" s="33"/>
    </row>
    <row r="11" spans="1:4" x14ac:dyDescent="0.2">
      <c r="A11" s="19" t="s">
        <v>86</v>
      </c>
      <c r="B11" s="14" t="s">
        <v>115</v>
      </c>
      <c r="C11" s="14"/>
      <c r="D11" s="12"/>
    </row>
    <row r="12" spans="1:4" x14ac:dyDescent="0.2">
      <c r="A12" s="19" t="s">
        <v>87</v>
      </c>
      <c r="B12" s="14" t="s">
        <v>88</v>
      </c>
      <c r="C12" s="14"/>
      <c r="D12" s="12"/>
    </row>
    <row r="13" spans="1:4" x14ac:dyDescent="0.2">
      <c r="A13" s="11" t="s">
        <v>89</v>
      </c>
      <c r="B13" s="9" t="s">
        <v>97</v>
      </c>
      <c r="C13" s="9"/>
      <c r="D13" s="12">
        <v>1068342.79</v>
      </c>
    </row>
    <row r="14" spans="1:4" x14ac:dyDescent="0.2">
      <c r="A14" s="11"/>
      <c r="B14" s="9" t="s">
        <v>98</v>
      </c>
      <c r="C14" s="9"/>
      <c r="D14" s="12"/>
    </row>
    <row r="15" spans="1:4" x14ac:dyDescent="0.2">
      <c r="A15" s="11" t="s">
        <v>73</v>
      </c>
      <c r="B15" s="9" t="s">
        <v>74</v>
      </c>
      <c r="C15" s="9"/>
      <c r="D15" s="13">
        <v>263813.78999999998</v>
      </c>
    </row>
    <row r="16" spans="1:4" ht="16.5" customHeight="1" x14ac:dyDescent="0.2">
      <c r="A16" s="11"/>
      <c r="B16" s="24" t="s">
        <v>99</v>
      </c>
      <c r="C16" s="24"/>
      <c r="D16" s="25">
        <f>D13-D15</f>
        <v>804529</v>
      </c>
    </row>
    <row r="17" spans="1:4" x14ac:dyDescent="0.2">
      <c r="A17" s="11"/>
      <c r="B17" s="9" t="s">
        <v>98</v>
      </c>
      <c r="C17" s="9"/>
      <c r="D17" s="12"/>
    </row>
    <row r="18" spans="1:4" x14ac:dyDescent="0.2">
      <c r="A18" s="19" t="s">
        <v>75</v>
      </c>
      <c r="B18" s="14" t="s">
        <v>76</v>
      </c>
      <c r="C18" s="14"/>
      <c r="D18" s="12"/>
    </row>
    <row r="19" spans="1:4" x14ac:dyDescent="0.2">
      <c r="A19" s="11" t="s">
        <v>77</v>
      </c>
      <c r="B19" s="9" t="s">
        <v>100</v>
      </c>
      <c r="C19" s="9"/>
      <c r="D19" s="12">
        <v>168163.07</v>
      </c>
    </row>
    <row r="20" spans="1:4" x14ac:dyDescent="0.2">
      <c r="A20" s="11" t="s">
        <v>78</v>
      </c>
      <c r="B20" s="9" t="s">
        <v>79</v>
      </c>
      <c r="C20" s="9"/>
      <c r="D20" s="13">
        <v>523551.53</v>
      </c>
    </row>
    <row r="21" spans="1:4" ht="16.5" customHeight="1" x14ac:dyDescent="0.2">
      <c r="A21" s="11"/>
      <c r="B21" s="24" t="s">
        <v>101</v>
      </c>
      <c r="C21" s="24"/>
      <c r="D21" s="25">
        <f>D16-D19-D20</f>
        <v>112814.39999999991</v>
      </c>
    </row>
    <row r="22" spans="1:4" x14ac:dyDescent="0.2">
      <c r="A22" s="11"/>
      <c r="B22" s="9" t="s">
        <v>102</v>
      </c>
      <c r="C22" s="9"/>
      <c r="D22" s="12"/>
    </row>
    <row r="23" spans="1:4" x14ac:dyDescent="0.2">
      <c r="A23" s="11" t="s">
        <v>90</v>
      </c>
      <c r="B23" s="9" t="s">
        <v>91</v>
      </c>
      <c r="C23" s="9"/>
      <c r="D23" s="12"/>
    </row>
    <row r="24" spans="1:4" x14ac:dyDescent="0.2">
      <c r="A24" s="11" t="s">
        <v>92</v>
      </c>
      <c r="B24" s="9" t="s">
        <v>93</v>
      </c>
      <c r="C24" s="9"/>
      <c r="D24" s="12">
        <v>95481.55</v>
      </c>
    </row>
    <row r="25" spans="1:4" x14ac:dyDescent="0.2">
      <c r="A25" s="11"/>
      <c r="B25" s="9" t="s">
        <v>98</v>
      </c>
      <c r="C25" s="9"/>
      <c r="D25" s="12"/>
    </row>
    <row r="26" spans="1:4" x14ac:dyDescent="0.2">
      <c r="A26" s="11" t="s">
        <v>80</v>
      </c>
      <c r="B26" s="9" t="s">
        <v>81</v>
      </c>
      <c r="C26" s="9"/>
      <c r="D26" s="12"/>
    </row>
    <row r="27" spans="1:4" x14ac:dyDescent="0.2">
      <c r="A27" s="11" t="s">
        <v>82</v>
      </c>
      <c r="B27" s="9" t="s">
        <v>83</v>
      </c>
      <c r="C27" s="9"/>
      <c r="D27" s="12">
        <v>378.86</v>
      </c>
    </row>
    <row r="28" spans="1:4" x14ac:dyDescent="0.2">
      <c r="A28" s="11" t="s">
        <v>84</v>
      </c>
      <c r="B28" s="9" t="s">
        <v>85</v>
      </c>
      <c r="C28" s="9"/>
      <c r="D28" s="13">
        <v>2897.56</v>
      </c>
    </row>
    <row r="29" spans="1:4" ht="16.5" customHeight="1" x14ac:dyDescent="0.2">
      <c r="B29" s="24" t="s">
        <v>103</v>
      </c>
      <c r="C29" s="24"/>
      <c r="D29" s="26">
        <f>D21+D24-(D27+D28)</f>
        <v>205019.52999999988</v>
      </c>
    </row>
    <row r="30" spans="1:4" x14ac:dyDescent="0.2">
      <c r="B30" s="9" t="s">
        <v>104</v>
      </c>
      <c r="C30" s="9"/>
      <c r="D30" s="12">
        <f>D29*0.07</f>
        <v>14351.367099999994</v>
      </c>
    </row>
    <row r="31" spans="1:4" x14ac:dyDescent="0.2">
      <c r="B31" s="9" t="s">
        <v>105</v>
      </c>
      <c r="C31" s="9"/>
      <c r="D31" s="13">
        <v>70138.509999999995</v>
      </c>
    </row>
    <row r="32" spans="1:4" ht="16.5" customHeight="1" thickBot="1" x14ac:dyDescent="0.25">
      <c r="B32" s="24" t="s">
        <v>106</v>
      </c>
      <c r="C32" s="24"/>
      <c r="D32" s="27">
        <f>D29-D30-D31</f>
        <v>120529.65289999988</v>
      </c>
    </row>
    <row r="33" spans="1:4" ht="13.5" thickTop="1" x14ac:dyDescent="0.2"/>
    <row r="34" spans="1:4" x14ac:dyDescent="0.2">
      <c r="A34" s="11"/>
      <c r="B34" s="9"/>
      <c r="C34" s="9"/>
      <c r="D34" s="12"/>
    </row>
    <row r="35" spans="1:4" x14ac:dyDescent="0.2">
      <c r="A35" s="11"/>
      <c r="B35" s="9"/>
      <c r="C35" s="9"/>
      <c r="D35" s="12"/>
    </row>
    <row r="36" spans="1:4" x14ac:dyDescent="0.2">
      <c r="A36" s="8" t="s">
        <v>108</v>
      </c>
      <c r="B36" s="9"/>
      <c r="C36" s="8" t="s">
        <v>117</v>
      </c>
    </row>
    <row r="37" spans="1:4" x14ac:dyDescent="0.2">
      <c r="A37" s="8" t="s">
        <v>109</v>
      </c>
      <c r="B37" s="9"/>
      <c r="C37" s="8" t="s">
        <v>118</v>
      </c>
    </row>
    <row r="38" spans="1:4" x14ac:dyDescent="0.2">
      <c r="B38" s="9"/>
      <c r="C38" s="8" t="s">
        <v>119</v>
      </c>
    </row>
    <row r="40" spans="1:4" x14ac:dyDescent="0.2">
      <c r="A40" s="11"/>
      <c r="B40" s="9"/>
      <c r="C40" s="9"/>
      <c r="D40" s="12"/>
    </row>
  </sheetData>
  <mergeCells count="2">
    <mergeCell ref="A8:D8"/>
    <mergeCell ref="A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dcterms:created xsi:type="dcterms:W3CDTF">2019-02-28T22:50:16Z</dcterms:created>
  <dcterms:modified xsi:type="dcterms:W3CDTF">2019-08-30T22:45:49Z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