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73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RESULTADOS!$A$1:$C$52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29" i="2" l="1"/>
  <c r="C18" i="2"/>
  <c r="C9" i="2"/>
  <c r="C27" i="2" s="1"/>
  <c r="C34" i="2" s="1"/>
  <c r="C38" i="2" s="1"/>
  <c r="C42" i="2" s="1"/>
  <c r="C45" i="2" s="1"/>
  <c r="C45" i="1"/>
  <c r="C36" i="1"/>
  <c r="C31" i="1"/>
  <c r="C37" i="1" s="1"/>
  <c r="C20" i="1"/>
  <c r="C15" i="1"/>
  <c r="C23" i="1" s="1"/>
  <c r="C46" i="1" l="1"/>
</calcChain>
</file>

<file path=xl/sharedStrings.xml><?xml version="1.0" encoding="utf-8"?>
<sst xmlns="http://schemas.openxmlformats.org/spreadsheetml/2006/main" count="74" uniqueCount="66">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</sst>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66" fontId="8" fillId="2" borderId="0" xfId="2" applyNumberFormat="1" applyFont="1" applyFill="1" applyBorder="1"/>
    <xf numFmtId="170" fontId="4" fillId="2" borderId="0" xfId="0" applyNumberFormat="1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0" xfId="0" quotePrefix="1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166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07%20HOJA%20CONSOLIDACION%20JULIO%202019%20IFBAC/HOJA%20CONSOLIDACION%2031%20JULIO%202019-BALANCES%20GRUPO%20IFBAC.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n"/>
      <sheetName val="Pda.Eliminacion Est.Resulta Jun"/>
      <sheetName val="Partida Eliminacion-Patrimonio"/>
      <sheetName val="Anexo partida eliminac.Patrimon"/>
      <sheetName val="Cuadre Julio 2019"/>
      <sheetName val="HOJA CONSOLIDACION JULIO.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40" colorId="57" zoomScaleNormal="100" workbookViewId="0">
      <selection activeCell="F46" sqref="F46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43677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649222405.7299999</v>
      </c>
    </row>
    <row r="13" spans="1:11" ht="15" customHeight="1">
      <c r="A13" s="17" t="s">
        <v>8</v>
      </c>
      <c r="B13" s="18"/>
      <c r="C13" s="19">
        <v>116266596.22</v>
      </c>
      <c r="K13" s="20"/>
    </row>
    <row r="14" spans="1:11" ht="15" customHeight="1">
      <c r="A14" s="17" t="s">
        <v>9</v>
      </c>
      <c r="B14" s="18"/>
      <c r="C14" s="19">
        <v>1803190892.6300001</v>
      </c>
      <c r="K14" s="21"/>
    </row>
    <row r="15" spans="1:11" ht="15" customHeight="1">
      <c r="B15" s="18"/>
      <c r="C15" s="22">
        <f>SUM(C12:C14)</f>
        <v>2568679894.5799999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2152084.12</v>
      </c>
      <c r="K17" s="23"/>
    </row>
    <row r="18" spans="1:11" ht="15" customHeight="1">
      <c r="A18" s="2" t="s">
        <v>12</v>
      </c>
      <c r="B18" s="18"/>
      <c r="C18" s="12">
        <v>283860</v>
      </c>
      <c r="K18" s="24"/>
    </row>
    <row r="19" spans="1:11" ht="15" customHeight="1">
      <c r="A19" s="25" t="s">
        <v>13</v>
      </c>
      <c r="B19" s="18"/>
      <c r="C19" s="12">
        <v>26991869.230000004</v>
      </c>
      <c r="K19" s="24"/>
    </row>
    <row r="20" spans="1:11" ht="15" customHeight="1">
      <c r="B20" s="18"/>
      <c r="C20" s="22">
        <f>SUM(C17:C19)</f>
        <v>29427813.350000005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35095214.350000001</v>
      </c>
    </row>
    <row r="23" spans="1:11" ht="15.75" customHeight="1" thickBot="1">
      <c r="A23" s="27" t="s">
        <v>16</v>
      </c>
      <c r="B23" s="28"/>
      <c r="C23" s="29">
        <f>+C15+C20+C22</f>
        <v>2633202922.2799997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1881837477.51</v>
      </c>
    </row>
    <row r="28" spans="1:11" ht="15" customHeight="1">
      <c r="A28" s="17" t="s">
        <v>19</v>
      </c>
      <c r="B28" s="32"/>
      <c r="C28" s="12">
        <v>184323167.40000001</v>
      </c>
    </row>
    <row r="29" spans="1:11" ht="15" customHeight="1">
      <c r="A29" s="17" t="s">
        <v>20</v>
      </c>
      <c r="B29" s="32"/>
      <c r="C29" s="12">
        <v>220973876.88999999</v>
      </c>
    </row>
    <row r="30" spans="1:11" ht="15" customHeight="1">
      <c r="A30" s="17" t="s">
        <v>21</v>
      </c>
      <c r="B30" s="32"/>
      <c r="C30" s="12">
        <v>14465563.710000001</v>
      </c>
    </row>
    <row r="31" spans="1:11" ht="15" customHeight="1">
      <c r="B31" s="32"/>
      <c r="C31" s="22">
        <f>SUM(C27:C30)</f>
        <v>2301600085.5100002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32204559.779999994</v>
      </c>
    </row>
    <row r="34" spans="1:6" ht="15" customHeight="1">
      <c r="A34" s="2" t="s">
        <v>24</v>
      </c>
      <c r="B34" s="32"/>
      <c r="C34" s="12">
        <v>5605871.6399999997</v>
      </c>
    </row>
    <row r="35" spans="1:6" ht="15" customHeight="1">
      <c r="A35" s="2" t="s">
        <v>25</v>
      </c>
      <c r="B35" s="32"/>
      <c r="C35" s="12">
        <v>8462466.6400000006</v>
      </c>
    </row>
    <row r="36" spans="1:6" ht="15" customHeight="1">
      <c r="B36" s="32"/>
      <c r="C36" s="22">
        <f>SUM(C33:C35)</f>
        <v>46272898.059999995</v>
      </c>
    </row>
    <row r="37" spans="1:6" ht="15" customHeight="1">
      <c r="A37" s="33" t="s">
        <v>26</v>
      </c>
      <c r="B37" s="32"/>
      <c r="C37" s="22">
        <f>+C31+C36</f>
        <v>2347872983.5700002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584.83999997377396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146949600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138379753.89999998</v>
      </c>
    </row>
    <row r="45" spans="1:6" ht="15" customHeight="1">
      <c r="A45" s="27" t="s">
        <v>32</v>
      </c>
      <c r="B45" s="32"/>
      <c r="C45" s="22">
        <f>SUM(C42:C44)</f>
        <v>285329353.89999998</v>
      </c>
    </row>
    <row r="46" spans="1:6" ht="15" customHeight="1" thickBot="1">
      <c r="A46" s="33" t="s">
        <v>33</v>
      </c>
      <c r="B46" s="28"/>
      <c r="C46" s="29">
        <f>+C37+C39+C45</f>
        <v>2633202922.3100004</v>
      </c>
      <c r="F46" s="37"/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paperSize="256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abSelected="1" topLeftCell="A34" zoomScale="110" zoomScaleNormal="110" workbookViewId="0">
      <selection activeCell="C22" sqref="C22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43677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SUM(C10:C16)</f>
        <v>155432489.80000001</v>
      </c>
    </row>
    <row r="10" spans="1:3">
      <c r="A10" s="44" t="s">
        <v>39</v>
      </c>
      <c r="B10" s="54"/>
      <c r="C10" s="19">
        <v>105513759.5</v>
      </c>
    </row>
    <row r="11" spans="1:3">
      <c r="A11" s="44" t="s">
        <v>40</v>
      </c>
      <c r="B11" s="54"/>
      <c r="C11" s="19">
        <v>7339109.9500000002</v>
      </c>
    </row>
    <row r="12" spans="1:3">
      <c r="A12" s="55" t="s">
        <v>41</v>
      </c>
      <c r="B12" s="54"/>
      <c r="C12" s="19">
        <v>2797887.46</v>
      </c>
    </row>
    <row r="13" spans="1:3">
      <c r="A13" s="55" t="s">
        <v>42</v>
      </c>
      <c r="B13" s="54"/>
      <c r="C13" s="19">
        <v>40605.870000000003</v>
      </c>
    </row>
    <row r="14" spans="1:3">
      <c r="A14" s="44" t="s">
        <v>43</v>
      </c>
      <c r="B14" s="54"/>
      <c r="C14" s="19">
        <v>7759990.1699999999</v>
      </c>
    </row>
    <row r="15" spans="1:3">
      <c r="A15" s="44" t="s">
        <v>44</v>
      </c>
      <c r="B15" s="54"/>
      <c r="C15" s="19">
        <v>1853939.5999999999</v>
      </c>
    </row>
    <row r="16" spans="1:3">
      <c r="A16" s="44" t="s">
        <v>45</v>
      </c>
      <c r="B16" s="54"/>
      <c r="C16" s="19">
        <v>30127197.25</v>
      </c>
    </row>
    <row r="17" spans="1:3">
      <c r="A17" s="44" t="s">
        <v>46</v>
      </c>
      <c r="B17" s="54"/>
      <c r="C17" s="56"/>
    </row>
    <row r="18" spans="1:3">
      <c r="A18" s="52" t="s">
        <v>47</v>
      </c>
      <c r="B18" s="54"/>
      <c r="C18" s="57">
        <f>SUM(C19:C23)</f>
        <v>43608469.529999994</v>
      </c>
    </row>
    <row r="19" spans="1:3">
      <c r="A19" s="44" t="s">
        <v>48</v>
      </c>
      <c r="B19" s="54"/>
      <c r="C19" s="58">
        <v>24042210.010000002</v>
      </c>
    </row>
    <row r="20" spans="1:3">
      <c r="A20" s="44" t="s">
        <v>49</v>
      </c>
      <c r="B20" s="54"/>
      <c r="C20" s="58">
        <v>4904454.07</v>
      </c>
    </row>
    <row r="21" spans="1:3">
      <c r="A21" s="44" t="s">
        <v>50</v>
      </c>
      <c r="B21" s="54"/>
      <c r="C21" s="58">
        <v>7826669.8899999997</v>
      </c>
    </row>
    <row r="22" spans="1:3">
      <c r="A22" s="59" t="s">
        <v>51</v>
      </c>
      <c r="B22" s="54"/>
      <c r="C22" s="58">
        <v>391992.76</v>
      </c>
    </row>
    <row r="23" spans="1:3">
      <c r="A23" s="44" t="s">
        <v>52</v>
      </c>
      <c r="B23" s="54"/>
      <c r="C23" s="57">
        <v>6443142.7999999998</v>
      </c>
    </row>
    <row r="24" spans="1:3">
      <c r="A24" s="44" t="s">
        <v>46</v>
      </c>
      <c r="B24" s="54"/>
      <c r="C24" s="60"/>
    </row>
    <row r="25" spans="1:3">
      <c r="A25" s="59" t="s">
        <v>53</v>
      </c>
      <c r="B25" s="54"/>
      <c r="C25" s="57">
        <v>25425124.829999998</v>
      </c>
    </row>
    <row r="26" spans="1:3">
      <c r="B26" s="54"/>
      <c r="C26" s="58"/>
    </row>
    <row r="27" spans="1:3">
      <c r="A27" s="61" t="s">
        <v>54</v>
      </c>
      <c r="B27" s="54"/>
      <c r="C27" s="60">
        <f>SUM(C9-C18-C25)</f>
        <v>86398895.440000013</v>
      </c>
    </row>
    <row r="28" spans="1:3">
      <c r="B28" s="54"/>
      <c r="C28" s="58"/>
    </row>
    <row r="29" spans="1:3">
      <c r="A29" s="52" t="s">
        <v>55</v>
      </c>
      <c r="B29" s="54"/>
      <c r="C29" s="57">
        <f>SUM(C30:C32)</f>
        <v>68423694.670000002</v>
      </c>
    </row>
    <row r="30" spans="1:3">
      <c r="A30" s="44" t="s">
        <v>56</v>
      </c>
      <c r="B30" s="54"/>
      <c r="C30" s="62">
        <v>24261669.5</v>
      </c>
    </row>
    <row r="31" spans="1:3">
      <c r="A31" s="44" t="s">
        <v>57</v>
      </c>
      <c r="B31" s="54"/>
      <c r="C31" s="63">
        <v>39311982.109999999</v>
      </c>
    </row>
    <row r="32" spans="1:3">
      <c r="A32" s="44" t="s">
        <v>58</v>
      </c>
      <c r="B32" s="54"/>
      <c r="C32" s="63">
        <v>4850043.0600000005</v>
      </c>
    </row>
    <row r="33" spans="1:5">
      <c r="B33" s="54"/>
      <c r="C33" s="56"/>
    </row>
    <row r="34" spans="1:5">
      <c r="A34" s="61" t="s">
        <v>59</v>
      </c>
      <c r="B34" s="54"/>
      <c r="C34" s="64">
        <f>SUM(C27-C29)</f>
        <v>17975200.770000011</v>
      </c>
    </row>
    <row r="35" spans="1:5" ht="9.9499999999999993" customHeight="1">
      <c r="A35" s="59"/>
      <c r="B35" s="54"/>
      <c r="C35" s="64"/>
    </row>
    <row r="36" spans="1:5" ht="9.9499999999999993" customHeight="1">
      <c r="A36" s="44" t="s">
        <v>46</v>
      </c>
      <c r="B36" s="54"/>
      <c r="C36" s="58"/>
    </row>
    <row r="37" spans="1:5">
      <c r="A37" s="44" t="s">
        <v>60</v>
      </c>
      <c r="B37" s="54"/>
      <c r="C37" s="57">
        <v>4560958.1300000027</v>
      </c>
    </row>
    <row r="38" spans="1:5">
      <c r="A38" s="65" t="s">
        <v>61</v>
      </c>
      <c r="B38" s="54"/>
      <c r="C38" s="60">
        <f>+C34+C37</f>
        <v>22536158.900000013</v>
      </c>
    </row>
    <row r="39" spans="1:5" ht="9.9499999999999993" customHeight="1">
      <c r="B39" s="54"/>
      <c r="C39" s="58"/>
    </row>
    <row r="40" spans="1:5">
      <c r="A40" s="44" t="s">
        <v>62</v>
      </c>
      <c r="B40" s="54"/>
      <c r="C40" s="58">
        <v>-7219965.4199999999</v>
      </c>
    </row>
    <row r="41" spans="1:5">
      <c r="A41" s="44" t="s">
        <v>63</v>
      </c>
      <c r="B41" s="54"/>
      <c r="C41" s="58">
        <v>-858205.62</v>
      </c>
    </row>
    <row r="42" spans="1:5">
      <c r="A42" s="61" t="s">
        <v>64</v>
      </c>
      <c r="C42" s="56">
        <f>+C38+C40+C41</f>
        <v>14457987.860000014</v>
      </c>
    </row>
    <row r="43" spans="1:5">
      <c r="A43" s="59"/>
      <c r="C43" s="60"/>
    </row>
    <row r="44" spans="1:5">
      <c r="A44" s="66" t="s">
        <v>27</v>
      </c>
      <c r="B44" s="66"/>
      <c r="C44" s="64">
        <v>0</v>
      </c>
    </row>
    <row r="45" spans="1:5" ht="15.75" thickBot="1">
      <c r="A45" s="52" t="s">
        <v>65</v>
      </c>
      <c r="B45" s="54"/>
      <c r="C45" s="67">
        <f>+C42-C44</f>
        <v>14457987.860000014</v>
      </c>
      <c r="E45" s="68"/>
    </row>
    <row r="46" spans="1:5" ht="16.5" thickTop="1" thickBot="1">
      <c r="A46" s="50"/>
      <c r="B46" s="50"/>
      <c r="C46" s="50"/>
    </row>
    <row r="47" spans="1:5" ht="15.75" thickTop="1">
      <c r="A47" s="51"/>
      <c r="B47" s="51"/>
      <c r="C47" s="51"/>
    </row>
    <row r="48" spans="1:5">
      <c r="A48" s="69"/>
      <c r="B48" s="69"/>
    </row>
    <row r="49" spans="1:3">
      <c r="A49" s="69"/>
      <c r="B49" s="69"/>
      <c r="C49" s="69"/>
    </row>
    <row r="50" spans="1:3">
      <c r="A50" s="69"/>
      <c r="B50" s="69"/>
      <c r="C50" s="69"/>
    </row>
    <row r="51" spans="1:3">
      <c r="A51" s="39" t="s">
        <v>34</v>
      </c>
      <c r="B51" s="39"/>
      <c r="C51" s="39"/>
    </row>
    <row r="52" spans="1:3">
      <c r="A52" s="40" t="s">
        <v>35</v>
      </c>
      <c r="B52" s="40"/>
      <c r="C52" s="40"/>
    </row>
    <row r="62" spans="1:3">
      <c r="A62" s="70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paperSize="256" scale="9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2019-08-30T17:17:17Z</cp:lastPrinted>
  <dcterms:created xsi:type="dcterms:W3CDTF">2019-08-30T17:15:42Z</dcterms:created>
  <dcterms:modified xsi:type="dcterms:W3CDTF">2019-08-30T17:17:19Z</dcterms:modified>
</cp:coreProperties>
</file>