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58" i="2"/>
  <c r="C57" i="2"/>
  <c r="C54" i="2"/>
  <c r="C53" i="2"/>
  <c r="C60" i="2" l="1"/>
  <c r="C55" i="2"/>
  <c r="C62" i="2" l="1"/>
  <c r="C18" i="2"/>
  <c r="C25" i="2" l="1"/>
  <c r="A47" i="2" l="1"/>
  <c r="C29" i="2"/>
  <c r="C12" i="2"/>
  <c r="C20" i="2" l="1"/>
  <c r="C36" i="2" l="1"/>
  <c r="C37" i="2" s="1"/>
</calcChain>
</file>

<file path=xl/sharedStrings.xml><?xml version="1.0" encoding="utf-8"?>
<sst xmlns="http://schemas.openxmlformats.org/spreadsheetml/2006/main" count="44" uniqueCount="41">
  <si>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</si>
  <si>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</si>
  <si>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</si>
  <si>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</si>
  <si>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</si>
  <si>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</si>
  <si>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</si>
  <si>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</si>
  <si>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</si>
  <si>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</si>
  <si>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</si>
  <si>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</si>
  <si>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</si>
  <si>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</si>
  <si>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</si>
  <si>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</si>
  <si>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</si>
  <si>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</si>
  <si>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</si>
  <si>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</si>
  <si>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</si>
  <si>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</si>
  <si>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</si>
  <si>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</si>
  <si>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</si>
  <si>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</si>
  <si>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</si>
  <si>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</si>
  <si>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</si>
  <si>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por pagar y sobregiros bancarios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</si>
  <si>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</si>
  <si>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</si>
  <si>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</si>
  <si>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</si>
  <si>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</si>
  <si>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</si>
  <si>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</si>
  <si>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</si>
  <si>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</si>
  <si>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Estado de situación financiera separado al 31 de julio de 2019</t>
  </si>
  <si>
    <t>Estado Separado del Resultado Integral por el período del 1 de enero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</si>
</sst>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Normal="100" workbookViewId="0">
      <selection activeCell="C60" sqref="C6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16384" width="11.42578125" style="1"/>
  </cols>
  <sheetData>
    <row r="1" spans="1:9">
      <c r="A1" s="43" t="s">
        <v>22</v>
      </c>
      <c r="B1" s="43"/>
      <c r="C1" s="43"/>
    </row>
    <row r="2" spans="1:9">
      <c r="A2" s="43" t="s">
        <v>23</v>
      </c>
      <c r="B2" s="43"/>
      <c r="C2" s="43"/>
    </row>
    <row r="3" spans="1:9">
      <c r="A3" s="38" t="s">
        <v>0</v>
      </c>
      <c r="B3" s="38"/>
      <c r="C3" s="38"/>
    </row>
    <row r="4" spans="1:9">
      <c r="A4" s="43" t="s">
        <v>39</v>
      </c>
      <c r="B4" s="43"/>
      <c r="C4" s="43"/>
    </row>
    <row r="5" spans="1:9" ht="22.5" customHeight="1" thickBot="1">
      <c r="A5" s="44" t="s">
        <v>19</v>
      </c>
      <c r="B5" s="44"/>
      <c r="C5" s="44"/>
      <c r="D5" s="2"/>
      <c r="E5" s="2"/>
      <c r="F5" s="2"/>
      <c r="G5" s="2"/>
      <c r="H5" s="2"/>
      <c r="I5" s="2"/>
    </row>
    <row r="6" spans="1:9" ht="13.5" thickTop="1">
      <c r="A6" s="1" t="s">
        <v>1</v>
      </c>
      <c r="D6" s="2"/>
      <c r="E6" s="2"/>
      <c r="F6" s="2"/>
      <c r="G6" s="2"/>
      <c r="H6" s="2"/>
      <c r="I6" s="2"/>
    </row>
    <row r="7" spans="1:9" ht="3.75" customHeight="1">
      <c r="D7" s="3"/>
      <c r="E7" s="3"/>
      <c r="F7" s="2"/>
      <c r="G7" s="2"/>
      <c r="H7" s="2"/>
      <c r="I7" s="2"/>
    </row>
    <row r="8" spans="1:9">
      <c r="A8" s="4" t="s">
        <v>2</v>
      </c>
      <c r="C8" s="32">
        <v>2019</v>
      </c>
      <c r="D8" s="5"/>
      <c r="E8" s="5"/>
      <c r="F8" s="3"/>
      <c r="G8" s="2"/>
      <c r="H8" s="3"/>
      <c r="I8" s="2"/>
    </row>
    <row r="9" spans="1:9">
      <c r="A9" s="6" t="s">
        <v>3</v>
      </c>
      <c r="D9" s="2"/>
      <c r="E9" s="2"/>
      <c r="F9" s="2"/>
      <c r="G9" s="2"/>
      <c r="H9" s="2"/>
      <c r="I9" s="2"/>
    </row>
    <row r="10" spans="1:9">
      <c r="A10" s="1" t="s">
        <v>24</v>
      </c>
      <c r="C10" s="7">
        <v>6574.26</v>
      </c>
      <c r="D10" s="9"/>
      <c r="E10" s="9"/>
      <c r="F10" s="10"/>
      <c r="G10" s="10"/>
      <c r="H10" s="11"/>
      <c r="I10" s="2"/>
    </row>
    <row r="11" spans="1:9">
      <c r="A11" s="1" t="s">
        <v>25</v>
      </c>
      <c r="C11" s="7">
        <v>660.74553000000003</v>
      </c>
      <c r="D11" s="9"/>
      <c r="E11" s="9"/>
      <c r="F11" s="10"/>
      <c r="G11" s="10"/>
      <c r="H11" s="11"/>
      <c r="I11" s="2"/>
    </row>
    <row r="12" spans="1:9">
      <c r="A12" s="12" t="s">
        <v>4</v>
      </c>
      <c r="C12" s="13">
        <f>SUM(C10:C11)</f>
        <v>7235.0055300000004</v>
      </c>
      <c r="D12" s="14"/>
      <c r="E12" s="14"/>
      <c r="F12" s="10"/>
      <c r="G12" s="2"/>
      <c r="H12" s="10"/>
      <c r="I12" s="2"/>
    </row>
    <row r="13" spans="1:9">
      <c r="A13" s="12"/>
      <c r="C13" s="15"/>
      <c r="D13" s="14"/>
      <c r="E13" s="14"/>
      <c r="F13" s="10"/>
      <c r="G13" s="2"/>
      <c r="H13" s="10"/>
      <c r="I13" s="2"/>
    </row>
    <row r="14" spans="1:9">
      <c r="A14" s="6" t="s">
        <v>5</v>
      </c>
      <c r="C14" s="8"/>
      <c r="D14" s="2"/>
      <c r="E14" s="2"/>
      <c r="F14" s="2"/>
      <c r="G14" s="2"/>
      <c r="H14" s="10"/>
      <c r="I14" s="2"/>
    </row>
    <row r="15" spans="1:9" ht="15.75" customHeight="1">
      <c r="A15" s="1" t="s">
        <v>26</v>
      </c>
      <c r="C15" s="8">
        <v>3150.3828699999999</v>
      </c>
      <c r="D15" s="2"/>
      <c r="E15" s="2"/>
      <c r="F15" s="2"/>
      <c r="G15" s="2"/>
      <c r="H15" s="10"/>
      <c r="I15" s="2"/>
    </row>
    <row r="16" spans="1:9">
      <c r="A16" s="1" t="s">
        <v>27</v>
      </c>
      <c r="C16" s="7">
        <v>70341.80601</v>
      </c>
      <c r="D16" s="2"/>
      <c r="E16" s="2"/>
      <c r="F16" s="2"/>
      <c r="G16" s="2"/>
      <c r="H16" s="10"/>
      <c r="I16" s="2"/>
    </row>
    <row r="17" spans="1:9">
      <c r="A17" s="1" t="s">
        <v>28</v>
      </c>
      <c r="C17" s="7">
        <v>371.29210999999998</v>
      </c>
      <c r="D17" s="2"/>
      <c r="E17" s="2"/>
      <c r="F17" s="2"/>
      <c r="G17" s="2"/>
      <c r="H17" s="10"/>
      <c r="I17" s="2"/>
    </row>
    <row r="18" spans="1:9">
      <c r="A18" s="12" t="s">
        <v>6</v>
      </c>
      <c r="C18" s="13">
        <f>SUM(C15:C17)</f>
        <v>73863.480989999996</v>
      </c>
      <c r="D18" s="14"/>
      <c r="E18" s="14"/>
      <c r="F18" s="10"/>
      <c r="G18" s="2"/>
      <c r="H18" s="10"/>
      <c r="I18" s="2"/>
    </row>
    <row r="19" spans="1:9">
      <c r="A19" s="17"/>
      <c r="C19" s="7"/>
      <c r="D19" s="2"/>
      <c r="E19" s="2"/>
      <c r="F19" s="16"/>
      <c r="G19" s="10"/>
      <c r="H19" s="10"/>
      <c r="I19" s="2"/>
    </row>
    <row r="20" spans="1:9" ht="13.5" thickBot="1">
      <c r="A20" s="12" t="s">
        <v>7</v>
      </c>
      <c r="C20" s="18">
        <f>+C18+C12</f>
        <v>81098.486519999991</v>
      </c>
      <c r="D20" s="9"/>
      <c r="E20" s="9"/>
      <c r="F20" s="2"/>
      <c r="G20" s="2"/>
      <c r="H20" s="10"/>
      <c r="I20" s="2"/>
    </row>
    <row r="21" spans="1:9" ht="13.5" thickTop="1">
      <c r="C21" s="8"/>
      <c r="D21" s="2"/>
      <c r="E21" s="2"/>
      <c r="F21" s="2"/>
      <c r="G21" s="2"/>
      <c r="H21" s="10"/>
      <c r="I21" s="2"/>
    </row>
    <row r="22" spans="1:9">
      <c r="A22" s="4" t="s">
        <v>8</v>
      </c>
      <c r="C22" s="8"/>
      <c r="D22" s="2"/>
      <c r="E22" s="2"/>
      <c r="F22" s="2"/>
      <c r="G22" s="2"/>
      <c r="H22" s="2"/>
      <c r="I22" s="2"/>
    </row>
    <row r="23" spans="1:9">
      <c r="A23" s="6" t="s">
        <v>9</v>
      </c>
      <c r="C23" s="8"/>
      <c r="D23" s="2"/>
      <c r="E23" s="2"/>
      <c r="F23" s="2"/>
      <c r="G23" s="2"/>
      <c r="H23" s="2"/>
      <c r="I23" s="2"/>
    </row>
    <row r="24" spans="1:9">
      <c r="A24" s="1" t="s">
        <v>29</v>
      </c>
      <c r="C24" s="8">
        <v>12706.121029999998</v>
      </c>
      <c r="D24" s="2"/>
      <c r="E24" s="2"/>
      <c r="F24" s="2"/>
      <c r="G24" s="2"/>
      <c r="H24" s="2"/>
      <c r="I24" s="2"/>
    </row>
    <row r="25" spans="1:9">
      <c r="A25" s="12" t="s">
        <v>10</v>
      </c>
      <c r="C25" s="19">
        <f>SUM(C24:C24)</f>
        <v>12706.121029999998</v>
      </c>
      <c r="D25" s="14"/>
      <c r="E25" s="14"/>
      <c r="F25" s="20"/>
      <c r="G25" s="2"/>
      <c r="H25" s="2"/>
      <c r="I25" s="2"/>
    </row>
    <row r="26" spans="1:9">
      <c r="A26" s="12"/>
      <c r="C26" s="33"/>
      <c r="D26" s="14"/>
      <c r="E26" s="14"/>
      <c r="F26" s="20"/>
      <c r="G26" s="2"/>
      <c r="H26" s="2"/>
      <c r="I26" s="2"/>
    </row>
    <row r="27" spans="1:9">
      <c r="A27" s="6" t="s">
        <v>20</v>
      </c>
      <c r="C27" s="33"/>
      <c r="D27" s="14"/>
      <c r="E27" s="14"/>
      <c r="F27" s="20"/>
      <c r="G27" s="2"/>
      <c r="H27" s="2"/>
      <c r="I27" s="2"/>
    </row>
    <row r="28" spans="1:9">
      <c r="A28" s="34" t="s">
        <v>30</v>
      </c>
      <c r="C28" s="35">
        <v>1852.5</v>
      </c>
      <c r="D28" s="14"/>
      <c r="E28" s="14"/>
      <c r="F28" s="20"/>
      <c r="G28" s="2"/>
      <c r="H28" s="2"/>
      <c r="I28" s="2"/>
    </row>
    <row r="29" spans="1:9">
      <c r="A29" s="12" t="s">
        <v>21</v>
      </c>
      <c r="C29" s="19">
        <f>SUM(C28)</f>
        <v>1852.5</v>
      </c>
      <c r="D29" s="14"/>
      <c r="E29" s="14"/>
      <c r="F29" s="20"/>
      <c r="G29" s="2"/>
      <c r="H29" s="2"/>
      <c r="I29" s="2"/>
    </row>
    <row r="30" spans="1:9">
      <c r="C30" s="8"/>
      <c r="D30" s="2"/>
      <c r="E30" s="2"/>
      <c r="F30" s="2"/>
      <c r="G30" s="2"/>
      <c r="H30" s="2"/>
      <c r="I30" s="2"/>
    </row>
    <row r="31" spans="1:9">
      <c r="A31" s="4" t="s">
        <v>11</v>
      </c>
      <c r="C31" s="8"/>
      <c r="D31" s="2"/>
      <c r="E31" s="2"/>
      <c r="F31" s="2"/>
      <c r="G31" s="2"/>
      <c r="H31" s="2"/>
      <c r="I31" s="2"/>
    </row>
    <row r="32" spans="1:9">
      <c r="A32" s="40" t="s">
        <v>12</v>
      </c>
      <c r="B32" s="40"/>
      <c r="C32" s="41">
        <v>63950</v>
      </c>
      <c r="D32" s="2"/>
      <c r="E32" s="2"/>
      <c r="F32" s="10"/>
      <c r="G32" s="10"/>
      <c r="H32" s="10"/>
      <c r="I32" s="2"/>
    </row>
    <row r="33" spans="1:9">
      <c r="A33" s="1" t="s">
        <v>31</v>
      </c>
      <c r="C33" s="7">
        <v>14.265370000000001</v>
      </c>
      <c r="D33" s="2"/>
      <c r="E33" s="2"/>
      <c r="F33" s="10"/>
      <c r="G33" s="2"/>
      <c r="H33" s="10"/>
      <c r="I33" s="2"/>
    </row>
    <row r="34" spans="1:9">
      <c r="A34" s="1" t="s">
        <v>32</v>
      </c>
      <c r="C34" s="26">
        <v>-233.76835</v>
      </c>
      <c r="D34" s="2"/>
      <c r="E34" s="2"/>
      <c r="F34" s="2"/>
      <c r="G34" s="2"/>
      <c r="H34" s="2"/>
      <c r="I34" s="2"/>
    </row>
    <row r="35" spans="1:9">
      <c r="A35" s="1" t="s">
        <v>13</v>
      </c>
      <c r="B35" s="7"/>
      <c r="C35" s="7">
        <v>2809.3684700000008</v>
      </c>
      <c r="D35" s="2"/>
      <c r="E35" s="2"/>
      <c r="F35" s="10"/>
      <c r="G35" s="10"/>
      <c r="H35" s="10"/>
      <c r="I35" s="2"/>
    </row>
    <row r="36" spans="1:9">
      <c r="A36" s="12" t="s">
        <v>14</v>
      </c>
      <c r="C36" s="19">
        <f>SUM(C32:C35)</f>
        <v>66539.865489999996</v>
      </c>
      <c r="D36" s="2"/>
      <c r="E36" s="2"/>
      <c r="F36" s="10"/>
      <c r="G36" s="10"/>
      <c r="H36" s="10"/>
      <c r="I36" s="2"/>
    </row>
    <row r="37" spans="1:9" ht="13.5" thickBot="1">
      <c r="A37" s="12" t="s">
        <v>15</v>
      </c>
      <c r="C37" s="18">
        <f>+C36+C29+C25</f>
        <v>81098.486519999991</v>
      </c>
      <c r="D37" s="9"/>
      <c r="E37" s="9"/>
      <c r="F37" s="10"/>
      <c r="G37" s="10"/>
      <c r="H37" s="10"/>
      <c r="I37" s="2"/>
    </row>
    <row r="38" spans="1:9" ht="14.25" thickTop="1" thickBot="1">
      <c r="A38" s="22"/>
      <c r="B38" s="22"/>
      <c r="C38" s="22"/>
      <c r="D38" s="2"/>
      <c r="E38" s="2"/>
      <c r="F38" s="2"/>
      <c r="G38" s="2"/>
      <c r="H38" s="2"/>
      <c r="I38" s="2"/>
    </row>
    <row r="39" spans="1:9" ht="13.5" thickTop="1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3"/>
      <c r="B40" s="24"/>
      <c r="C40" s="25"/>
    </row>
    <row r="43" spans="1:9">
      <c r="A43" s="43" t="s">
        <v>22</v>
      </c>
      <c r="B43" s="43"/>
      <c r="C43" s="43"/>
    </row>
    <row r="44" spans="1:9">
      <c r="A44" s="43" t="s">
        <v>23</v>
      </c>
      <c r="B44" s="43"/>
      <c r="C44" s="43"/>
    </row>
    <row r="45" spans="1:9">
      <c r="A45" s="39" t="s">
        <v>0</v>
      </c>
      <c r="B45" s="39"/>
      <c r="C45" s="39"/>
    </row>
    <row r="46" spans="1:9">
      <c r="A46" s="39" t="s">
        <v>40</v>
      </c>
      <c r="B46" s="39"/>
      <c r="C46" s="39"/>
    </row>
    <row r="47" spans="1:9" ht="13.5" thickBot="1">
      <c r="A47" s="42" t="str">
        <f>+A5</f>
        <v>(Cifras en Miles de Dólares de los Estados Unidos de América)</v>
      </c>
      <c r="B47" s="42"/>
      <c r="C47" s="42"/>
    </row>
    <row r="48" spans="1:9" ht="13.5" thickTop="1">
      <c r="A48" s="26"/>
      <c r="B48" s="26"/>
      <c r="C48" s="26"/>
    </row>
    <row r="49" spans="1:3">
      <c r="A49" s="26"/>
      <c r="B49" s="26"/>
      <c r="C49" s="26"/>
    </row>
    <row r="50" spans="1:3">
      <c r="A50" s="26"/>
      <c r="B50" s="26"/>
      <c r="C50" s="26"/>
    </row>
    <row r="51" spans="1:3">
      <c r="A51" s="27" t="s">
        <v>16</v>
      </c>
      <c r="B51" s="26"/>
      <c r="C51" s="32">
        <v>2019</v>
      </c>
    </row>
    <row r="52" spans="1:3">
      <c r="A52" s="27"/>
      <c r="B52" s="26"/>
      <c r="C52" s="32"/>
    </row>
    <row r="53" spans="1:3">
      <c r="A53" s="26" t="s">
        <v>33</v>
      </c>
      <c r="B53" s="26"/>
      <c r="C53" s="26">
        <f>3814976.37/1000</f>
        <v>3814.9763700000003</v>
      </c>
    </row>
    <row r="54" spans="1:3">
      <c r="A54" s="26" t="s">
        <v>34</v>
      </c>
      <c r="B54" s="26"/>
      <c r="C54" s="21">
        <f>167603.99/1000</f>
        <v>167.60398999999998</v>
      </c>
    </row>
    <row r="55" spans="1:3">
      <c r="A55" s="26"/>
      <c r="B55" s="26"/>
      <c r="C55" s="28">
        <f>SUM(C53:C54)</f>
        <v>3982.5803600000004</v>
      </c>
    </row>
    <row r="56" spans="1:3">
      <c r="A56" s="27" t="s">
        <v>17</v>
      </c>
      <c r="B56" s="26"/>
      <c r="C56" s="8"/>
    </row>
    <row r="57" spans="1:3">
      <c r="A57" s="26" t="s">
        <v>35</v>
      </c>
      <c r="B57" s="26"/>
      <c r="C57" s="8">
        <f>913904.87/1000</f>
        <v>913.90486999999996</v>
      </c>
    </row>
    <row r="58" spans="1:3">
      <c r="A58" s="26" t="s">
        <v>36</v>
      </c>
      <c r="B58" s="26"/>
      <c r="C58" s="8">
        <f>238174.76/1000</f>
        <v>238.17476000000002</v>
      </c>
    </row>
    <row r="59" spans="1:3">
      <c r="A59" s="26" t="s">
        <v>37</v>
      </c>
      <c r="B59" s="26"/>
      <c r="C59" s="36">
        <f>21132.26/1000</f>
        <v>21.132259999999999</v>
      </c>
    </row>
    <row r="60" spans="1:3">
      <c r="A60" s="29" t="s">
        <v>18</v>
      </c>
      <c r="B60" s="26"/>
      <c r="C60" s="28">
        <f>SUM(C57:C59)</f>
        <v>1173.21189</v>
      </c>
    </row>
    <row r="61" spans="1:3">
      <c r="A61" s="26"/>
      <c r="B61" s="26"/>
      <c r="C61" s="30"/>
    </row>
    <row r="62" spans="1:3">
      <c r="A62" s="29" t="s">
        <v>38</v>
      </c>
      <c r="B62" s="26"/>
      <c r="C62" s="37">
        <f>C55-C60</f>
        <v>2809.3684700000003</v>
      </c>
    </row>
    <row r="63" spans="1:3" ht="13.5" thickBot="1">
      <c r="A63" s="31"/>
      <c r="B63" s="31"/>
      <c r="C63" s="31"/>
    </row>
    <row r="64" spans="1:3" ht="13.5" thickTop="1"/>
  </sheetData>
  <mergeCells count="7">
    <mergeCell ref="A47:C47"/>
    <mergeCell ref="A1:C1"/>
    <mergeCell ref="A2:C2"/>
    <mergeCell ref="A4:C4"/>
    <mergeCell ref="A5:C5"/>
    <mergeCell ref="A43:C43"/>
    <mergeCell ref="A44:C44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2017-05-03T21:02:45Z</cp:lastPrinted>
  <dcterms:created xsi:type="dcterms:W3CDTF">2017-02-09T22:50:33Z</dcterms:created>
  <dcterms:modified xsi:type="dcterms:W3CDTF">2019-08-27T22:03:56Z</dcterms:modified>
</cp:coreProperties>
</file>