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13_ncr:1_{3251B710-17A8-4548-B566-C2B886F737E2}" xr6:coauthVersionLast="40" xr6:coauthVersionMax="40" xr10:uidLastSave="{00000000-0000-0000-0000-000000000000}"/>
  <bookViews>
    <workbookView xWindow="-120" yWindow="-120" windowWidth="21840" windowHeight="13140" xr2:uid="{551663BA-D04D-420A-9DA7-00CEBDCC1A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5" i="1" l="1"/>
  <c r="D95" i="1"/>
  <c r="F89" i="1"/>
  <c r="D89" i="1"/>
  <c r="F85" i="1"/>
  <c r="D85" i="1"/>
  <c r="F78" i="1"/>
  <c r="F80" i="1" s="1"/>
  <c r="D78" i="1"/>
  <c r="D80" i="1" s="1"/>
  <c r="F44" i="1"/>
  <c r="D44" i="1"/>
  <c r="F34" i="1"/>
  <c r="D34" i="1"/>
  <c r="F30" i="1"/>
  <c r="D30" i="1"/>
  <c r="F21" i="1"/>
  <c r="D21" i="1"/>
  <c r="F14" i="1"/>
  <c r="D14" i="1"/>
  <c r="F97" i="1" l="1"/>
  <c r="F101" i="1" s="1"/>
  <c r="F108" i="1" s="1"/>
  <c r="F23" i="1"/>
  <c r="D23" i="1"/>
  <c r="D97" i="1"/>
  <c r="D101" i="1" s="1"/>
  <c r="D108" i="1" s="1"/>
  <c r="D46" i="1"/>
  <c r="F46" i="1"/>
  <c r="D36" i="1"/>
  <c r="F36" i="1"/>
</calcChain>
</file>

<file path=xl/sharedStrings.xml><?xml version="1.0" encoding="utf-8"?>
<sst xmlns="http://schemas.openxmlformats.org/spreadsheetml/2006/main" count="126" uniqueCount="71">
  <si>
    <t>ADMINISTRADORA DE FONDOS DE PENSIONES CONFIA, S. A.</t>
  </si>
  <si>
    <t>BALANCE GENERAL AL 31 DE JULIO</t>
  </si>
  <si>
    <t>( EXPRESADO EN  DOLARES DE LOS ESTADOS UNIDOS DE AMERICA)</t>
  </si>
  <si>
    <t>JULIO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</si>
  <si>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</si>
  <si>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</si>
  <si>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</si>
  <si>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</si>
  <si>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</si>
  <si>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</si>
  <si>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</si>
  <si>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</si>
  <si>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</si>
  <si>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</si>
  <si>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</si>
  <si>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</si>
  <si>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</si>
  <si>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</si>
  <si>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</si>
  <si>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</si>
  <si>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</si>
  <si>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</si>
  <si>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</si>
  <si>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</si>
  <si>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</si>
  <si>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</si>
  <si>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</si>
  <si>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</si>
  <si>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</si>
  <si>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</si>
  <si>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</si>
  <si>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</si>
  <si>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</si>
  <si>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</si>
  <si>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</si>
  <si>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</si>
  <si>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</si>
  <si>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</si>
  <si>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</si>
  <si>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</si>
  <si>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</si>
  <si>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</si>
  <si>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</si>
  <si>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</si>
  <si>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JULIO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</si>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</sst>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0" xfId="1" applyFont="1"/>
    <xf numFmtId="164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F605-66E4-4BD3-83DA-D8B849DF01E9}">
  <dimension ref="B2:F121"/>
  <sheetViews>
    <sheetView tabSelected="1" zoomScale="115" zoomScaleNormal="115" workbookViewId="0">
      <selection activeCell="B3" sqref="B3:F3"/>
    </sheetView>
  </sheetViews>
  <sheetFormatPr defaultRowHeight="15" x14ac:dyDescent="0.25"/>
  <cols>
    <col min="2" max="2" width="76.28515625" customWidth="1"/>
    <col min="3" max="3" width="4" customWidth="1"/>
    <col min="4" max="4" width="18.85546875" customWidth="1"/>
    <col min="5" max="5" width="4.28515625" customWidth="1"/>
    <col min="6" max="6" width="18.85546875" customWidth="1"/>
  </cols>
  <sheetData>
    <row r="2" spans="2:6" ht="15.75" x14ac:dyDescent="0.3">
      <c r="B2" s="18" t="s">
        <v>0</v>
      </c>
      <c r="C2" s="18"/>
      <c r="D2" s="18"/>
      <c r="E2" s="18"/>
      <c r="F2" s="18"/>
    </row>
    <row r="3" spans="2:6" ht="15.75" x14ac:dyDescent="0.3">
      <c r="B3" s="18" t="s">
        <v>1</v>
      </c>
      <c r="C3" s="18"/>
      <c r="D3" s="18"/>
      <c r="E3" s="18"/>
      <c r="F3" s="18"/>
    </row>
    <row r="4" spans="2:6" x14ac:dyDescent="0.25">
      <c r="B4" s="19" t="s">
        <v>2</v>
      </c>
      <c r="C4" s="19"/>
      <c r="D4" s="19"/>
      <c r="E4" s="19"/>
      <c r="F4" s="19"/>
    </row>
    <row r="5" spans="2:6" x14ac:dyDescent="0.25">
      <c r="B5" s="1"/>
      <c r="C5" s="1"/>
      <c r="D5" s="1"/>
      <c r="E5" s="1"/>
      <c r="F5" s="1"/>
    </row>
    <row r="6" spans="2:6" ht="15.75" x14ac:dyDescent="0.3">
      <c r="B6" s="1"/>
      <c r="C6" s="1"/>
      <c r="D6" s="11" t="s">
        <v>3</v>
      </c>
      <c r="E6" s="1"/>
      <c r="F6" s="11" t="s">
        <v>3</v>
      </c>
    </row>
    <row r="7" spans="2:6" ht="15.75" x14ac:dyDescent="0.3">
      <c r="B7" s="1"/>
      <c r="C7" s="1"/>
      <c r="D7" s="13">
        <v>2019</v>
      </c>
      <c r="E7" s="1"/>
      <c r="F7" s="13">
        <v>2018</v>
      </c>
    </row>
    <row r="8" spans="2:6" ht="15.75" x14ac:dyDescent="0.3">
      <c r="B8" s="2" t="s">
        <v>4</v>
      </c>
      <c r="C8" s="1"/>
      <c r="D8" s="1" t="s">
        <v>5</v>
      </c>
      <c r="E8" s="1"/>
      <c r="F8" s="1" t="s">
        <v>5</v>
      </c>
    </row>
    <row r="9" spans="2:6" x14ac:dyDescent="0.25">
      <c r="B9" s="1" t="s">
        <v>6</v>
      </c>
      <c r="C9" s="1"/>
      <c r="D9" s="1" t="s">
        <v>5</v>
      </c>
      <c r="E9" s="1"/>
      <c r="F9" s="1" t="s">
        <v>5</v>
      </c>
    </row>
    <row r="10" spans="2:6" ht="15.75" x14ac:dyDescent="0.3">
      <c r="B10" s="1" t="s">
        <v>7</v>
      </c>
      <c r="C10" s="11" t="s">
        <v>8</v>
      </c>
      <c r="D10" s="3">
        <v>5466233</v>
      </c>
      <c r="E10" s="11" t="s">
        <v>8</v>
      </c>
      <c r="F10" s="3">
        <v>4698644</v>
      </c>
    </row>
    <row r="11" spans="2:6" ht="15.75" x14ac:dyDescent="0.3">
      <c r="B11" s="1" t="s">
        <v>9</v>
      </c>
      <c r="C11" s="11"/>
      <c r="D11" s="3">
        <v>9246846</v>
      </c>
      <c r="E11" s="11"/>
      <c r="F11" s="3">
        <v>11407505</v>
      </c>
    </row>
    <row r="12" spans="2:6" x14ac:dyDescent="0.25">
      <c r="B12" s="1" t="s">
        <v>10</v>
      </c>
      <c r="C12" s="1"/>
      <c r="D12" s="3">
        <v>752549</v>
      </c>
      <c r="E12" s="3"/>
      <c r="F12" s="3">
        <v>699718</v>
      </c>
    </row>
    <row r="13" spans="2:6" x14ac:dyDescent="0.25">
      <c r="B13" s="1" t="s">
        <v>11</v>
      </c>
      <c r="C13" s="1"/>
      <c r="D13" s="5">
        <v>587130</v>
      </c>
      <c r="E13" s="3"/>
      <c r="F13" s="5">
        <v>637137</v>
      </c>
    </row>
    <row r="14" spans="2:6" x14ac:dyDescent="0.25">
      <c r="B14" s="1" t="s">
        <v>12</v>
      </c>
      <c r="C14" s="1"/>
      <c r="D14" s="4">
        <f>SUM(D10:D13)</f>
        <v>16052758</v>
      </c>
      <c r="E14" s="3"/>
      <c r="F14" s="4">
        <f>SUM(F10:F13)</f>
        <v>17443004</v>
      </c>
    </row>
    <row r="15" spans="2:6" x14ac:dyDescent="0.25">
      <c r="B15" s="1"/>
      <c r="C15" s="1"/>
      <c r="D15" s="3"/>
      <c r="E15" s="3"/>
      <c r="F15" s="3"/>
    </row>
    <row r="16" spans="2:6" x14ac:dyDescent="0.25">
      <c r="B16" s="1" t="s">
        <v>13</v>
      </c>
      <c r="C16" s="1"/>
      <c r="D16" s="3"/>
      <c r="E16" s="3"/>
      <c r="F16" s="3"/>
    </row>
    <row r="17" spans="2:6" x14ac:dyDescent="0.25">
      <c r="B17" s="1" t="s">
        <v>14</v>
      </c>
      <c r="C17" s="1"/>
      <c r="D17" s="3">
        <v>35393</v>
      </c>
      <c r="E17" s="3"/>
      <c r="F17" s="3">
        <v>40865</v>
      </c>
    </row>
    <row r="18" spans="2:6" x14ac:dyDescent="0.25">
      <c r="B18" s="1" t="s">
        <v>15</v>
      </c>
      <c r="C18" s="1"/>
      <c r="D18" s="3">
        <v>12432521</v>
      </c>
      <c r="E18" s="3"/>
      <c r="F18" s="3">
        <v>11998713</v>
      </c>
    </row>
    <row r="19" spans="2:6" x14ac:dyDescent="0.25">
      <c r="B19" s="1" t="s">
        <v>16</v>
      </c>
      <c r="C19" s="1"/>
      <c r="D19" s="3">
        <v>337185</v>
      </c>
      <c r="E19" s="3"/>
      <c r="F19" s="3">
        <v>417006</v>
      </c>
    </row>
    <row r="20" spans="2:6" x14ac:dyDescent="0.25">
      <c r="B20" s="1" t="s">
        <v>17</v>
      </c>
      <c r="C20" s="1"/>
      <c r="D20" s="5">
        <v>1379676</v>
      </c>
      <c r="E20" s="3"/>
      <c r="F20" s="5">
        <v>882070</v>
      </c>
    </row>
    <row r="21" spans="2:6" x14ac:dyDescent="0.25">
      <c r="B21" s="1" t="s">
        <v>18</v>
      </c>
      <c r="C21" s="1"/>
      <c r="D21" s="4">
        <f>SUM(D17:D20)</f>
        <v>14184775</v>
      </c>
      <c r="E21" s="3"/>
      <c r="F21" s="4">
        <f>SUM(F17:F20)</f>
        <v>13338654</v>
      </c>
    </row>
    <row r="22" spans="2:6" x14ac:dyDescent="0.25">
      <c r="B22" s="1"/>
      <c r="C22" s="1"/>
      <c r="D22" s="3"/>
      <c r="E22" s="3"/>
      <c r="F22" s="3"/>
    </row>
    <row r="23" spans="2:6" ht="16.5" thickBot="1" x14ac:dyDescent="0.35">
      <c r="B23" s="2" t="s">
        <v>19</v>
      </c>
      <c r="C23" s="11" t="s">
        <v>8</v>
      </c>
      <c r="D23" s="6">
        <f>+D21+D14</f>
        <v>30237533</v>
      </c>
      <c r="E23" s="11" t="s">
        <v>8</v>
      </c>
      <c r="F23" s="6">
        <f>+F21+F14</f>
        <v>30781658</v>
      </c>
    </row>
    <row r="24" spans="2:6" ht="15.75" thickTop="1" x14ac:dyDescent="0.25">
      <c r="B24" s="1"/>
      <c r="C24" s="1"/>
      <c r="D24" s="3" t="s">
        <v>5</v>
      </c>
      <c r="E24" s="3"/>
      <c r="F24" s="3" t="s">
        <v>5</v>
      </c>
    </row>
    <row r="25" spans="2:6" ht="15.75" x14ac:dyDescent="0.3">
      <c r="B25" s="2" t="s">
        <v>20</v>
      </c>
      <c r="C25" s="1"/>
      <c r="D25" s="3" t="s">
        <v>5</v>
      </c>
      <c r="E25" s="3"/>
      <c r="F25" s="3" t="s">
        <v>5</v>
      </c>
    </row>
    <row r="26" spans="2:6" x14ac:dyDescent="0.25">
      <c r="B26" s="1" t="s">
        <v>21</v>
      </c>
      <c r="C26" s="1"/>
      <c r="D26" s="3" t="s">
        <v>5</v>
      </c>
      <c r="E26" s="3"/>
      <c r="F26" s="3" t="s">
        <v>5</v>
      </c>
    </row>
    <row r="27" spans="2:6" x14ac:dyDescent="0.25">
      <c r="B27" s="1" t="s">
        <v>22</v>
      </c>
      <c r="C27" s="1"/>
      <c r="D27" s="3">
        <v>3198100</v>
      </c>
      <c r="E27" s="3"/>
      <c r="F27" s="3">
        <v>3319293</v>
      </c>
    </row>
    <row r="28" spans="2:6" x14ac:dyDescent="0.25">
      <c r="B28" s="1" t="s">
        <v>23</v>
      </c>
      <c r="C28" s="1"/>
      <c r="D28" s="3">
        <v>3500664</v>
      </c>
      <c r="E28" s="3"/>
      <c r="F28" s="3">
        <v>4282338</v>
      </c>
    </row>
    <row r="29" spans="2:6" x14ac:dyDescent="0.25">
      <c r="B29" s="1" t="s">
        <v>24</v>
      </c>
      <c r="C29" s="1"/>
      <c r="D29" s="3">
        <v>516618</v>
      </c>
      <c r="E29" s="3"/>
      <c r="F29" s="3">
        <v>495132</v>
      </c>
    </row>
    <row r="30" spans="2:6" x14ac:dyDescent="0.25">
      <c r="B30" s="1" t="s">
        <v>25</v>
      </c>
      <c r="C30" s="1"/>
      <c r="D30" s="4">
        <f>SUM(D27:D29)</f>
        <v>7215382</v>
      </c>
      <c r="E30" s="3"/>
      <c r="F30" s="4">
        <f>SUM(F27:F29)</f>
        <v>8096763</v>
      </c>
    </row>
    <row r="31" spans="2:6" x14ac:dyDescent="0.25">
      <c r="B31" s="1"/>
      <c r="C31" s="1"/>
      <c r="D31" s="3"/>
      <c r="E31" s="3"/>
      <c r="F31" s="3"/>
    </row>
    <row r="32" spans="2:6" x14ac:dyDescent="0.25">
      <c r="B32" s="1" t="s">
        <v>26</v>
      </c>
      <c r="C32" s="1"/>
      <c r="D32" s="3"/>
      <c r="E32" s="3"/>
      <c r="F32" s="3"/>
    </row>
    <row r="33" spans="2:6" x14ac:dyDescent="0.25">
      <c r="B33" s="1" t="s">
        <v>24</v>
      </c>
      <c r="C33" s="1"/>
      <c r="D33" s="3">
        <v>3821965</v>
      </c>
      <c r="E33" s="3"/>
      <c r="F33" s="3">
        <v>2301501</v>
      </c>
    </row>
    <row r="34" spans="2:6" x14ac:dyDescent="0.25">
      <c r="B34" s="1" t="s">
        <v>27</v>
      </c>
      <c r="C34" s="1"/>
      <c r="D34" s="4">
        <f>SUM(D33:D33)</f>
        <v>3821965</v>
      </c>
      <c r="E34" s="3"/>
      <c r="F34" s="4">
        <f>SUM(F33:F33)</f>
        <v>2301501</v>
      </c>
    </row>
    <row r="35" spans="2:6" x14ac:dyDescent="0.25">
      <c r="B35" s="1"/>
      <c r="C35" s="1"/>
      <c r="D35" s="3"/>
      <c r="E35" s="3"/>
      <c r="F35" s="3"/>
    </row>
    <row r="36" spans="2:6" ht="15.75" x14ac:dyDescent="0.3">
      <c r="B36" s="2" t="s">
        <v>28</v>
      </c>
      <c r="C36" s="11" t="s">
        <v>8</v>
      </c>
      <c r="D36" s="5">
        <f>+D30+D34</f>
        <v>11037347</v>
      </c>
      <c r="E36" s="11" t="s">
        <v>8</v>
      </c>
      <c r="F36" s="5">
        <f>+F30+F34</f>
        <v>10398264</v>
      </c>
    </row>
    <row r="37" spans="2:6" x14ac:dyDescent="0.25">
      <c r="B37" s="1"/>
      <c r="C37" s="1"/>
      <c r="D37" s="3"/>
      <c r="E37" s="3"/>
      <c r="F37" s="3"/>
    </row>
    <row r="38" spans="2:6" ht="15.75" x14ac:dyDescent="0.3">
      <c r="B38" s="2" t="s">
        <v>29</v>
      </c>
      <c r="C38" s="1"/>
      <c r="D38" s="3"/>
      <c r="E38" s="3"/>
      <c r="F38" s="3"/>
    </row>
    <row r="39" spans="2:6" x14ac:dyDescent="0.25">
      <c r="B39" s="1" t="s">
        <v>30</v>
      </c>
      <c r="C39" s="1"/>
      <c r="D39" s="3">
        <v>10500000</v>
      </c>
      <c r="E39" s="3"/>
      <c r="F39" s="3">
        <v>10500000</v>
      </c>
    </row>
    <row r="40" spans="2:6" x14ac:dyDescent="0.25">
      <c r="B40" s="1" t="s">
        <v>31</v>
      </c>
      <c r="C40" s="1"/>
      <c r="D40" s="3">
        <v>2100000</v>
      </c>
      <c r="E40" s="3"/>
      <c r="F40" s="3">
        <v>2100000</v>
      </c>
    </row>
    <row r="41" spans="2:6" x14ac:dyDescent="0.25">
      <c r="B41" s="1" t="s">
        <v>32</v>
      </c>
      <c r="C41" s="1"/>
      <c r="D41" s="3">
        <v>0</v>
      </c>
      <c r="E41" s="3"/>
      <c r="F41" s="3">
        <v>-1634</v>
      </c>
    </row>
    <row r="42" spans="2:6" x14ac:dyDescent="0.25">
      <c r="B42" s="1" t="s">
        <v>33</v>
      </c>
      <c r="C42" s="1"/>
      <c r="D42" s="5">
        <v>6600186</v>
      </c>
      <c r="E42" s="3"/>
      <c r="F42" s="5">
        <v>7785028</v>
      </c>
    </row>
    <row r="43" spans="2:6" ht="15.75" x14ac:dyDescent="0.3">
      <c r="B43" s="2"/>
      <c r="C43" s="11"/>
      <c r="D43" s="3"/>
      <c r="E43" s="3"/>
      <c r="F43" s="3"/>
    </row>
    <row r="44" spans="2:6" ht="15.75" x14ac:dyDescent="0.3">
      <c r="B44" s="1" t="s">
        <v>34</v>
      </c>
      <c r="C44" s="1" t="s">
        <v>8</v>
      </c>
      <c r="D44" s="5">
        <f>SUM(D39:D42)</f>
        <v>19200186</v>
      </c>
      <c r="E44" s="11" t="s">
        <v>8</v>
      </c>
      <c r="F44" s="5">
        <f>SUM(F39:F42)</f>
        <v>20383394</v>
      </c>
    </row>
    <row r="45" spans="2:6" ht="15.75" x14ac:dyDescent="0.3">
      <c r="B45" s="2"/>
      <c r="C45" s="11"/>
      <c r="D45" s="3"/>
      <c r="E45" s="3"/>
      <c r="F45" s="3"/>
    </row>
    <row r="46" spans="2:6" ht="16.5" thickBot="1" x14ac:dyDescent="0.35">
      <c r="B46" s="1" t="s">
        <v>35</v>
      </c>
      <c r="C46" s="11" t="s">
        <v>8</v>
      </c>
      <c r="D46" s="6">
        <f>+D44+D34+D30</f>
        <v>30237533</v>
      </c>
      <c r="E46" s="11" t="s">
        <v>8</v>
      </c>
      <c r="F46" s="6">
        <f>+F44+F34+F30</f>
        <v>30781658</v>
      </c>
    </row>
    <row r="47" spans="2:6" ht="16.5" thickTop="1" x14ac:dyDescent="0.3">
      <c r="B47" s="2"/>
      <c r="C47" s="11"/>
      <c r="D47" s="3"/>
      <c r="E47" s="11"/>
      <c r="F47" s="3"/>
    </row>
    <row r="48" spans="2:6" ht="16.5" thickBot="1" x14ac:dyDescent="0.35">
      <c r="B48" s="1" t="s">
        <v>36</v>
      </c>
      <c r="C48" s="11" t="s">
        <v>8</v>
      </c>
      <c r="D48" s="6">
        <v>7049323</v>
      </c>
      <c r="E48" s="11" t="s">
        <v>8</v>
      </c>
      <c r="F48" s="6">
        <v>7172421</v>
      </c>
    </row>
    <row r="49" spans="2:6" ht="16.5" thickTop="1" x14ac:dyDescent="0.3">
      <c r="B49" s="2"/>
      <c r="C49" s="11"/>
      <c r="D49" s="3"/>
      <c r="E49" s="11"/>
      <c r="F49" s="3"/>
    </row>
    <row r="50" spans="2:6" ht="16.5" thickBot="1" x14ac:dyDescent="0.35">
      <c r="B50" s="2" t="s">
        <v>37</v>
      </c>
      <c r="C50" s="11" t="s">
        <v>8</v>
      </c>
      <c r="D50" s="6">
        <v>9381866</v>
      </c>
      <c r="E50" s="11" t="s">
        <v>8</v>
      </c>
      <c r="F50" s="6">
        <v>11529253</v>
      </c>
    </row>
    <row r="51" spans="2:6" ht="16.5" thickTop="1" x14ac:dyDescent="0.3">
      <c r="B51" s="2"/>
      <c r="C51" s="11"/>
      <c r="D51" s="3"/>
      <c r="E51" s="11"/>
      <c r="F51" s="3"/>
    </row>
    <row r="52" spans="2:6" ht="15.75" x14ac:dyDescent="0.3">
      <c r="B52" s="2"/>
      <c r="C52" s="11"/>
      <c r="D52" s="3"/>
      <c r="E52" s="11"/>
      <c r="F52" s="3"/>
    </row>
    <row r="53" spans="2:6" ht="15.75" x14ac:dyDescent="0.3">
      <c r="B53" s="2"/>
      <c r="C53" s="11"/>
      <c r="D53" s="3"/>
      <c r="E53" s="11"/>
      <c r="F53" s="3"/>
    </row>
    <row r="54" spans="2:6" x14ac:dyDescent="0.25">
      <c r="B54" s="1"/>
      <c r="C54" s="15"/>
      <c r="D54" s="15"/>
      <c r="E54" s="15"/>
      <c r="F54" s="15"/>
    </row>
    <row r="55" spans="2:6" x14ac:dyDescent="0.25">
      <c r="B55" s="1" t="s">
        <v>38</v>
      </c>
      <c r="C55" s="15" t="s">
        <v>39</v>
      </c>
      <c r="D55" s="15"/>
      <c r="E55" s="15"/>
      <c r="F55" s="15"/>
    </row>
    <row r="56" spans="2:6" x14ac:dyDescent="0.25">
      <c r="B56" s="1" t="s">
        <v>40</v>
      </c>
      <c r="C56" s="15" t="s">
        <v>41</v>
      </c>
      <c r="D56" s="15"/>
      <c r="E56" s="15"/>
      <c r="F56" s="15"/>
    </row>
    <row r="57" spans="2:6" x14ac:dyDescent="0.25">
      <c r="B57" s="1"/>
      <c r="C57" s="12"/>
      <c r="D57" s="12"/>
      <c r="E57" s="12"/>
      <c r="F57" s="12"/>
    </row>
    <row r="58" spans="2:6" x14ac:dyDescent="0.25">
      <c r="B58" s="1"/>
      <c r="C58" s="12"/>
      <c r="D58" s="12"/>
      <c r="E58" s="12"/>
      <c r="F58" s="12"/>
    </row>
    <row r="59" spans="2:6" x14ac:dyDescent="0.25">
      <c r="B59" s="1"/>
      <c r="C59" s="12"/>
      <c r="D59" s="12"/>
      <c r="E59" s="12"/>
      <c r="F59" s="12"/>
    </row>
    <row r="60" spans="2:6" x14ac:dyDescent="0.25">
      <c r="B60" s="1"/>
      <c r="C60" s="1"/>
      <c r="D60" s="1"/>
      <c r="E60" s="1"/>
      <c r="F60" s="1"/>
    </row>
    <row r="61" spans="2:6" x14ac:dyDescent="0.25">
      <c r="B61" s="15" t="s">
        <v>42</v>
      </c>
      <c r="C61" s="15"/>
      <c r="D61" s="15"/>
      <c r="E61" s="15"/>
      <c r="F61" s="15"/>
    </row>
    <row r="62" spans="2:6" x14ac:dyDescent="0.25">
      <c r="B62" s="15" t="s">
        <v>43</v>
      </c>
      <c r="C62" s="15"/>
      <c r="D62" s="15"/>
      <c r="E62" s="15"/>
      <c r="F62" s="15"/>
    </row>
    <row r="64" spans="2:6" ht="15.75" x14ac:dyDescent="0.3">
      <c r="B64" s="16" t="s">
        <v>0</v>
      </c>
      <c r="C64" s="16"/>
      <c r="D64" s="16"/>
      <c r="E64" s="16"/>
      <c r="F64" s="16"/>
    </row>
    <row r="65" spans="2:6" ht="15.75" x14ac:dyDescent="0.3">
      <c r="B65" s="16" t="s">
        <v>44</v>
      </c>
      <c r="C65" s="16"/>
      <c r="D65" s="16"/>
      <c r="E65" s="16"/>
      <c r="F65" s="16"/>
    </row>
    <row r="66" spans="2:6" x14ac:dyDescent="0.25">
      <c r="B66" s="17" t="s">
        <v>45</v>
      </c>
      <c r="C66" s="17"/>
      <c r="D66" s="17"/>
      <c r="E66" s="17"/>
      <c r="F66" s="17"/>
    </row>
    <row r="67" spans="2:6" x14ac:dyDescent="0.25">
      <c r="B67" s="14"/>
      <c r="C67" s="14"/>
      <c r="D67" s="14"/>
      <c r="E67" s="14"/>
      <c r="F67" s="14"/>
    </row>
    <row r="68" spans="2:6" ht="15.75" x14ac:dyDescent="0.3">
      <c r="B68" s="7"/>
      <c r="C68" s="7"/>
      <c r="D68" s="13" t="s">
        <v>3</v>
      </c>
      <c r="E68" s="7"/>
      <c r="F68" s="13" t="s">
        <v>3</v>
      </c>
    </row>
    <row r="69" spans="2:6" ht="15.75" x14ac:dyDescent="0.3">
      <c r="B69" s="7"/>
      <c r="C69" s="7"/>
      <c r="D69" s="13">
        <v>2019</v>
      </c>
      <c r="E69" s="7"/>
      <c r="F69" s="13">
        <v>2018</v>
      </c>
    </row>
    <row r="70" spans="2:6" x14ac:dyDescent="0.25">
      <c r="B70" s="7"/>
      <c r="C70" s="7"/>
      <c r="D70" s="7"/>
      <c r="E70" s="7"/>
      <c r="F70" s="7"/>
    </row>
    <row r="71" spans="2:6" ht="15.75" x14ac:dyDescent="0.3">
      <c r="B71" s="8" t="s">
        <v>46</v>
      </c>
      <c r="C71" s="12"/>
      <c r="D71" s="7" t="s">
        <v>5</v>
      </c>
      <c r="E71" s="7"/>
      <c r="F71" s="7" t="s">
        <v>5</v>
      </c>
    </row>
    <row r="72" spans="2:6" ht="15.75" x14ac:dyDescent="0.3">
      <c r="B72" s="7" t="s">
        <v>47</v>
      </c>
      <c r="C72" s="11" t="s">
        <v>8</v>
      </c>
      <c r="D72" s="5">
        <v>37948148</v>
      </c>
      <c r="E72" s="9" t="s">
        <v>8</v>
      </c>
      <c r="F72" s="5">
        <v>37671761</v>
      </c>
    </row>
    <row r="73" spans="2:6" x14ac:dyDescent="0.25">
      <c r="B73" s="7"/>
      <c r="C73" s="7"/>
      <c r="D73" s="3"/>
      <c r="E73" s="10"/>
      <c r="F73" s="3"/>
    </row>
    <row r="74" spans="2:6" ht="15.75" x14ac:dyDescent="0.3">
      <c r="B74" s="8" t="s">
        <v>48</v>
      </c>
      <c r="C74" s="7"/>
      <c r="D74" s="3" t="s">
        <v>5</v>
      </c>
      <c r="E74" s="10"/>
      <c r="F74" s="3" t="s">
        <v>5</v>
      </c>
    </row>
    <row r="75" spans="2:6" x14ac:dyDescent="0.25">
      <c r="B75" s="7" t="s">
        <v>49</v>
      </c>
      <c r="C75" s="7"/>
      <c r="D75" s="3">
        <v>15820126</v>
      </c>
      <c r="E75" s="10"/>
      <c r="F75" s="3">
        <v>14570108</v>
      </c>
    </row>
    <row r="76" spans="2:6" x14ac:dyDescent="0.25">
      <c r="B76" s="7" t="s">
        <v>50</v>
      </c>
      <c r="C76" s="7"/>
      <c r="D76" s="3">
        <v>1541398</v>
      </c>
      <c r="E76" s="10"/>
      <c r="F76" s="3">
        <v>1628470</v>
      </c>
    </row>
    <row r="77" spans="2:6" x14ac:dyDescent="0.25">
      <c r="B77" s="7" t="s">
        <v>51</v>
      </c>
      <c r="C77" s="7"/>
      <c r="D77" s="5">
        <v>871803</v>
      </c>
      <c r="E77" s="10"/>
      <c r="F77" s="5">
        <v>743923</v>
      </c>
    </row>
    <row r="78" spans="2:6" x14ac:dyDescent="0.25">
      <c r="B78" s="7"/>
      <c r="C78" s="7"/>
      <c r="D78" s="3">
        <f>SUM(D75:D77)</f>
        <v>18233327</v>
      </c>
      <c r="E78" s="10"/>
      <c r="F78" s="3">
        <f>SUM(F75:F77)</f>
        <v>16942501</v>
      </c>
    </row>
    <row r="79" spans="2:6" x14ac:dyDescent="0.25">
      <c r="B79" s="7"/>
      <c r="C79" s="7"/>
      <c r="D79" s="5"/>
      <c r="E79" s="10"/>
      <c r="F79" s="5"/>
    </row>
    <row r="80" spans="2:6" ht="15.75" x14ac:dyDescent="0.3">
      <c r="B80" s="8" t="s">
        <v>52</v>
      </c>
      <c r="C80" s="7"/>
      <c r="D80" s="5">
        <f>+D72-D78</f>
        <v>19714821</v>
      </c>
      <c r="E80" s="10"/>
      <c r="F80" s="5">
        <f>+F72-F78</f>
        <v>20729260</v>
      </c>
    </row>
    <row r="81" spans="2:6" x14ac:dyDescent="0.25">
      <c r="B81" s="7"/>
      <c r="C81" s="7"/>
      <c r="D81" s="3" t="s">
        <v>5</v>
      </c>
      <c r="E81" s="10"/>
      <c r="F81" s="3" t="s">
        <v>5</v>
      </c>
    </row>
    <row r="82" spans="2:6" ht="15.75" x14ac:dyDescent="0.3">
      <c r="B82" s="8" t="s">
        <v>53</v>
      </c>
      <c r="C82" s="7"/>
      <c r="D82" s="3" t="s">
        <v>5</v>
      </c>
      <c r="E82" s="10"/>
      <c r="F82" s="3" t="s">
        <v>5</v>
      </c>
    </row>
    <row r="83" spans="2:6" x14ac:dyDescent="0.25">
      <c r="B83" s="7" t="s">
        <v>54</v>
      </c>
      <c r="C83" s="7"/>
      <c r="D83" s="3">
        <v>9514208</v>
      </c>
      <c r="E83" s="10"/>
      <c r="F83" s="3">
        <v>8660482</v>
      </c>
    </row>
    <row r="84" spans="2:6" x14ac:dyDescent="0.25">
      <c r="B84" s="7" t="s">
        <v>55</v>
      </c>
      <c r="C84" s="7"/>
      <c r="D84" s="3">
        <v>716954</v>
      </c>
      <c r="E84" s="10"/>
      <c r="F84" s="3">
        <v>637255</v>
      </c>
    </row>
    <row r="85" spans="2:6" x14ac:dyDescent="0.25">
      <c r="B85" s="7"/>
      <c r="C85" s="7"/>
      <c r="D85" s="4">
        <f>SUM(D83:D84)</f>
        <v>10231162</v>
      </c>
      <c r="E85" s="10"/>
      <c r="F85" s="4">
        <f>SUM(F83:F84)</f>
        <v>9297737</v>
      </c>
    </row>
    <row r="86" spans="2:6" x14ac:dyDescent="0.25">
      <c r="B86" s="7" t="s">
        <v>56</v>
      </c>
      <c r="C86" s="7"/>
      <c r="D86" s="3" t="s">
        <v>5</v>
      </c>
      <c r="E86" s="10"/>
      <c r="F86" s="3" t="s">
        <v>5</v>
      </c>
    </row>
    <row r="87" spans="2:6" ht="15.75" x14ac:dyDescent="0.3">
      <c r="B87" s="8" t="s">
        <v>57</v>
      </c>
      <c r="C87" s="7"/>
      <c r="D87" s="3">
        <v>5452</v>
      </c>
      <c r="E87" s="10"/>
      <c r="F87" s="3">
        <v>6206</v>
      </c>
    </row>
    <row r="88" spans="2:6" x14ac:dyDescent="0.25">
      <c r="B88" s="7" t="s">
        <v>58</v>
      </c>
      <c r="C88" s="7"/>
      <c r="D88" s="5">
        <v>-538914</v>
      </c>
      <c r="E88" s="10"/>
      <c r="F88" s="5">
        <v>-452054</v>
      </c>
    </row>
    <row r="89" spans="2:6" x14ac:dyDescent="0.25">
      <c r="B89" s="7"/>
      <c r="C89" s="7"/>
      <c r="D89" s="4">
        <f>SUM(D87:D88)</f>
        <v>-533462</v>
      </c>
      <c r="E89" s="10"/>
      <c r="F89" s="4">
        <f>SUM(F87:F88)</f>
        <v>-445848</v>
      </c>
    </row>
    <row r="90" spans="2:6" x14ac:dyDescent="0.25">
      <c r="B90" s="7" t="s">
        <v>59</v>
      </c>
      <c r="C90" s="7"/>
      <c r="D90" s="3" t="s">
        <v>5</v>
      </c>
      <c r="E90" s="10"/>
      <c r="F90" s="3" t="s">
        <v>5</v>
      </c>
    </row>
    <row r="91" spans="2:6" ht="15.75" x14ac:dyDescent="0.3">
      <c r="B91" s="8" t="s">
        <v>60</v>
      </c>
      <c r="C91" s="7"/>
      <c r="D91" s="3">
        <v>202722</v>
      </c>
      <c r="E91" s="10"/>
      <c r="F91" s="3">
        <v>252441</v>
      </c>
    </row>
    <row r="92" spans="2:6" x14ac:dyDescent="0.25">
      <c r="B92" s="7" t="s">
        <v>61</v>
      </c>
      <c r="C92" s="7"/>
      <c r="D92" s="3">
        <v>-116880</v>
      </c>
      <c r="E92" s="10"/>
      <c r="F92" s="3">
        <v>-124187</v>
      </c>
    </row>
    <row r="93" spans="2:6" x14ac:dyDescent="0.25">
      <c r="B93" s="7" t="s">
        <v>62</v>
      </c>
      <c r="C93" s="7"/>
      <c r="D93" s="3">
        <v>12032</v>
      </c>
      <c r="E93" s="10"/>
      <c r="F93" s="3">
        <v>10992</v>
      </c>
    </row>
    <row r="94" spans="2:6" x14ac:dyDescent="0.25">
      <c r="B94" s="7" t="s">
        <v>63</v>
      </c>
      <c r="C94" s="7"/>
      <c r="D94" s="3">
        <v>-2212</v>
      </c>
      <c r="E94" s="10"/>
      <c r="F94" s="3">
        <v>-3673</v>
      </c>
    </row>
    <row r="95" spans="2:6" x14ac:dyDescent="0.25">
      <c r="B95" s="7"/>
      <c r="C95" s="7"/>
      <c r="D95" s="4">
        <f>SUM(D91:D94)</f>
        <v>95662</v>
      </c>
      <c r="E95" s="10"/>
      <c r="F95" s="4">
        <f>SUM(F91:F94)</f>
        <v>135573</v>
      </c>
    </row>
    <row r="96" spans="2:6" x14ac:dyDescent="0.25">
      <c r="B96" s="7"/>
      <c r="C96" s="7"/>
      <c r="D96" s="3"/>
      <c r="E96" s="10"/>
      <c r="F96" s="3"/>
    </row>
    <row r="97" spans="2:6" ht="15.75" x14ac:dyDescent="0.3">
      <c r="B97" s="7" t="s">
        <v>64</v>
      </c>
      <c r="C97" s="7" t="s">
        <v>8</v>
      </c>
      <c r="D97" s="3">
        <f>+D80-D85-D89-D95</f>
        <v>9921459</v>
      </c>
      <c r="E97" s="11" t="s">
        <v>8</v>
      </c>
      <c r="F97" s="3">
        <f>+F80-F85-F89-F95</f>
        <v>11741798</v>
      </c>
    </row>
    <row r="98" spans="2:6" ht="15.75" x14ac:dyDescent="0.3">
      <c r="B98" s="8"/>
      <c r="C98" s="11"/>
      <c r="D98" s="3"/>
      <c r="E98" s="10"/>
      <c r="F98" s="3"/>
    </row>
    <row r="99" spans="2:6" x14ac:dyDescent="0.25">
      <c r="B99" s="7" t="s">
        <v>65</v>
      </c>
      <c r="C99" s="7"/>
      <c r="D99" s="3">
        <v>-2993662</v>
      </c>
      <c r="E99" s="10"/>
      <c r="F99" s="3">
        <v>-3540519</v>
      </c>
    </row>
    <row r="100" spans="2:6" ht="15.75" x14ac:dyDescent="0.3">
      <c r="B100" s="8"/>
      <c r="C100" s="7"/>
      <c r="D100" s="5"/>
      <c r="E100" s="10"/>
      <c r="F100" s="5"/>
    </row>
    <row r="101" spans="2:6" ht="15.75" x14ac:dyDescent="0.3">
      <c r="B101" s="7" t="s">
        <v>66</v>
      </c>
      <c r="C101" s="7" t="s">
        <v>8</v>
      </c>
      <c r="D101" s="3">
        <f>+D97+D99</f>
        <v>6927797</v>
      </c>
      <c r="E101" s="11" t="s">
        <v>8</v>
      </c>
      <c r="F101" s="3">
        <f>+F97+F99</f>
        <v>8201279</v>
      </c>
    </row>
    <row r="102" spans="2:6" ht="15.75" x14ac:dyDescent="0.3">
      <c r="B102" s="8"/>
      <c r="C102" s="11"/>
      <c r="D102" s="3"/>
      <c r="E102" s="11"/>
      <c r="F102" s="3"/>
    </row>
    <row r="103" spans="2:6" ht="15.75" x14ac:dyDescent="0.3">
      <c r="B103" s="8" t="s">
        <v>67</v>
      </c>
      <c r="C103" s="11" t="s">
        <v>8</v>
      </c>
      <c r="D103" s="3">
        <v>-326248</v>
      </c>
      <c r="E103" s="11" t="s">
        <v>8</v>
      </c>
      <c r="F103" s="3">
        <v>-408786</v>
      </c>
    </row>
    <row r="104" spans="2:6" ht="15.75" x14ac:dyDescent="0.3">
      <c r="B104" s="8"/>
      <c r="C104" s="11"/>
      <c r="D104" s="3"/>
      <c r="E104" s="11"/>
      <c r="F104" s="3"/>
    </row>
    <row r="105" spans="2:6" ht="15.75" x14ac:dyDescent="0.3">
      <c r="B105" s="8" t="s">
        <v>68</v>
      </c>
      <c r="C105" s="11"/>
      <c r="D105" s="3"/>
      <c r="E105" s="11"/>
      <c r="F105" s="3"/>
    </row>
    <row r="106" spans="2:6" ht="15.75" x14ac:dyDescent="0.3">
      <c r="B106" s="8" t="s">
        <v>69</v>
      </c>
      <c r="C106" s="11"/>
      <c r="D106" s="3">
        <v>-1363</v>
      </c>
      <c r="E106" s="11"/>
      <c r="F106" s="3">
        <v>-7465</v>
      </c>
    </row>
    <row r="107" spans="2:6" ht="15.75" x14ac:dyDescent="0.3">
      <c r="B107" s="7"/>
      <c r="C107" s="11"/>
      <c r="D107" s="5"/>
      <c r="E107" s="10"/>
      <c r="F107" s="5"/>
    </row>
    <row r="108" spans="2:6" ht="16.5" thickBot="1" x14ac:dyDescent="0.35">
      <c r="B108" s="7" t="s">
        <v>70</v>
      </c>
      <c r="C108" s="11" t="s">
        <v>8</v>
      </c>
      <c r="D108" s="6">
        <f>SUM(D101:D106)</f>
        <v>6600186</v>
      </c>
      <c r="E108" s="11" t="s">
        <v>8</v>
      </c>
      <c r="F108" s="6">
        <f>SUM(F101:F106)</f>
        <v>7785028</v>
      </c>
    </row>
    <row r="109" spans="2:6" ht="16.5" thickTop="1" x14ac:dyDescent="0.3">
      <c r="B109" s="8"/>
      <c r="C109" s="11"/>
      <c r="D109" s="3"/>
      <c r="E109" s="3"/>
      <c r="F109" s="3"/>
    </row>
    <row r="110" spans="2:6" x14ac:dyDescent="0.25">
      <c r="B110" s="7"/>
      <c r="C110" s="7"/>
      <c r="D110" s="3"/>
      <c r="E110" s="3"/>
      <c r="F110" s="3"/>
    </row>
    <row r="111" spans="2:6" x14ac:dyDescent="0.25">
      <c r="B111" s="7"/>
      <c r="C111" s="7"/>
      <c r="D111" s="3"/>
      <c r="E111" s="10"/>
      <c r="F111" s="3"/>
    </row>
    <row r="112" spans="2:6" x14ac:dyDescent="0.25">
      <c r="B112" s="7"/>
      <c r="C112" s="7"/>
      <c r="D112" s="3"/>
      <c r="E112" s="10"/>
      <c r="F112" s="3"/>
    </row>
    <row r="113" spans="2:6" x14ac:dyDescent="0.25">
      <c r="B113" s="1" t="s">
        <v>38</v>
      </c>
      <c r="C113" s="15" t="s">
        <v>39</v>
      </c>
      <c r="D113" s="15"/>
      <c r="E113" s="15"/>
      <c r="F113" s="15"/>
    </row>
    <row r="114" spans="2:6" x14ac:dyDescent="0.25">
      <c r="B114" s="1" t="s">
        <v>40</v>
      </c>
      <c r="C114" s="15" t="s">
        <v>41</v>
      </c>
      <c r="D114" s="15"/>
      <c r="E114" s="15"/>
      <c r="F114" s="15"/>
    </row>
    <row r="115" spans="2:6" x14ac:dyDescent="0.25">
      <c r="B115" s="1"/>
      <c r="C115" s="12"/>
      <c r="D115" s="12"/>
      <c r="E115" s="12"/>
      <c r="F115" s="12"/>
    </row>
    <row r="116" spans="2:6" x14ac:dyDescent="0.25">
      <c r="B116" s="1"/>
      <c r="C116" s="12"/>
      <c r="D116" s="12"/>
      <c r="E116" s="12"/>
      <c r="F116" s="12"/>
    </row>
    <row r="117" spans="2:6" x14ac:dyDescent="0.25">
      <c r="B117" s="1"/>
      <c r="C117" s="12"/>
      <c r="D117" s="12"/>
      <c r="E117" s="12"/>
      <c r="F117" s="12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5" t="s">
        <v>42</v>
      </c>
      <c r="C119" s="15"/>
      <c r="D119" s="15"/>
      <c r="E119" s="15"/>
      <c r="F119" s="15"/>
    </row>
    <row r="120" spans="2:6" x14ac:dyDescent="0.25">
      <c r="B120" s="15" t="s">
        <v>43</v>
      </c>
      <c r="C120" s="15"/>
      <c r="D120" s="15"/>
      <c r="E120" s="15"/>
      <c r="F120" s="15"/>
    </row>
    <row r="121" spans="2:6" x14ac:dyDescent="0.25">
      <c r="B121" s="15"/>
      <c r="C121" s="15"/>
      <c r="D121" s="15"/>
      <c r="E121" s="15"/>
      <c r="F121" s="15"/>
    </row>
  </sheetData>
  <mergeCells count="16">
    <mergeCell ref="B121:F121"/>
    <mergeCell ref="B119:F119"/>
    <mergeCell ref="B66:F66"/>
    <mergeCell ref="C114:F114"/>
    <mergeCell ref="B120:F120"/>
    <mergeCell ref="C55:F55"/>
    <mergeCell ref="B61:F61"/>
    <mergeCell ref="B64:F64"/>
    <mergeCell ref="C56:F56"/>
    <mergeCell ref="B65:F65"/>
    <mergeCell ref="C113:F113"/>
    <mergeCell ref="B2:F2"/>
    <mergeCell ref="B3:F3"/>
    <mergeCell ref="C54:F54"/>
    <mergeCell ref="B4:F4"/>
    <mergeCell ref="B62:F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2019-07-31T22:18:19Z</dcterms:created>
  <dcterms:modified xsi:type="dcterms:W3CDTF">2019-08-07T19:45:25Z</dcterms:modified>
</cp:coreProperties>
</file>