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EF" sheetId="1" r:id="rId1"/>
  </sheets>
  <externalReferences>
    <externalReference r:id="rId2"/>
    <externalReference r:id="rId3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C65" i="1"/>
  <c r="C63"/>
  <c r="C62"/>
  <c r="C60"/>
  <c r="C59"/>
  <c r="C58" s="1"/>
  <c r="C56" s="1"/>
  <c r="C57"/>
  <c r="C55"/>
  <c r="C54" s="1"/>
  <c r="C53"/>
  <c r="C52"/>
  <c r="C51"/>
  <c r="C47"/>
  <c r="C46"/>
  <c r="C45"/>
  <c r="C44"/>
  <c r="C43"/>
  <c r="C42"/>
  <c r="C41"/>
  <c r="C40" s="1"/>
  <c r="C39"/>
  <c r="C38"/>
  <c r="C37"/>
  <c r="C36"/>
  <c r="C35"/>
  <c r="C34"/>
  <c r="C33"/>
  <c r="C32"/>
  <c r="C31"/>
  <c r="C30"/>
  <c r="C29"/>
  <c r="C48" s="1"/>
  <c r="C25"/>
  <c r="C24"/>
  <c r="C23"/>
  <c r="C22"/>
  <c r="C21"/>
  <c r="C20"/>
  <c r="C19"/>
  <c r="C16" s="1"/>
  <c r="C18"/>
  <c r="C17"/>
  <c r="C15"/>
  <c r="C14"/>
  <c r="C13"/>
  <c r="C12"/>
  <c r="C11"/>
  <c r="C10"/>
  <c r="C9"/>
  <c r="C8"/>
  <c r="C7"/>
  <c r="C6" s="1"/>
  <c r="C26" s="1"/>
  <c r="B7"/>
  <c r="C64" l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<sst xmlns="http://schemas.openxmlformats.org/spreadsheetml/2006/main" count="101" uniqueCount="98">
  <si>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</si>
  <si>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</si>
  <si>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</si>
  <si>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</si>
  <si>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</si>
  <si>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</si>
  <si>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</si>
  <si>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</si>
  <si>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</si>
  <si>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</si>
  <si>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</si>
  <si>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</si>
  <si>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</si>
  <si>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</si>
  <si>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</si>
  <si>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</si>
  <si>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</si>
  <si>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</si>
  <si>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</si>
  <si>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</si>
  <si>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</si>
  <si>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</si>
  <si>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</si>
  <si>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</si>
  <si>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</si>
  <si>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</si>
  <si>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</si>
  <si>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</si>
  <si>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</si>
  <si>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</si>
  <si>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</si>
  <si>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</si>
  <si>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</si>
  <si>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</si>
  <si>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</si>
  <si>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</si>
  <si>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</si>
  <si>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</si>
  <si>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</si>
  <si>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</si>
  <si>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</si>
  <si>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</si>
  <si>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</si>
  <si>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</si>
  <si>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</si>
  <si>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</si>
  <si>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</si>
  <si>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</si>
  <si>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</si>
  <si>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</si>
  <si>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</si>
  <si>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</si>
  <si>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</si>
  <si>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</si>
  <si>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</si>
  <si>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</si>
  <si>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</si>
  <si>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</si>
  <si>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</si>
  <si>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</si>
  <si>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</si>
  <si>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</si>
  <si>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</si>
  <si>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</si>
  <si>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</si>
  <si>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</si>
  <si>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</si>
  <si>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</si>
  <si>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</si>
  <si>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</si>
  <si>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</si>
  <si>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</si>
  <si>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</si>
  <si>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</si>
  <si>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</si>
  <si>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</si>
  <si>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</si>
  <si>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</si>
  <si>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</si>
  <si>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</si>
  <si>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</si>
  <si>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</si>
  <si>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</si>
  <si>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</si>
  <si>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</si>
  <si>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</si>
  <si>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</si>
  <si>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</si>
  <si>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</si>
  <si>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</si>
  <si>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</si>
  <si>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</si>
  <si>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</si>
  <si>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</si>
  <si>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</si>
  <si>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</si>
  <si>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30 DE JUNIO DE 2019</t>
  </si>
  <si>
    <t>ESTADO DE RESULTADOS DEL 01 DE ENERO  AL 30 DE JUNIO DE 2019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</si>
</sst>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Junio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-301.65257999999989</v>
          </cell>
        </row>
      </sheetData>
      <sheetData sheetId="2">
        <row r="8">
          <cell r="G8">
            <v>700</v>
          </cell>
        </row>
        <row r="15">
          <cell r="G15">
            <v>147135.13</v>
          </cell>
        </row>
        <row r="78">
          <cell r="G78">
            <v>2187.67</v>
          </cell>
        </row>
        <row r="124">
          <cell r="G124">
            <v>3346913.51</v>
          </cell>
        </row>
        <row r="269">
          <cell r="G269">
            <v>19585.37</v>
          </cell>
        </row>
        <row r="355">
          <cell r="G355">
            <v>1267.0999999999999</v>
          </cell>
        </row>
        <row r="473">
          <cell r="G473">
            <v>21872.29</v>
          </cell>
        </row>
        <row r="525">
          <cell r="G525">
            <v>21080.84</v>
          </cell>
        </row>
        <row r="535">
          <cell r="G535">
            <v>47279.97</v>
          </cell>
        </row>
        <row r="597">
          <cell r="G597">
            <v>1089647.02</v>
          </cell>
        </row>
        <row r="612">
          <cell r="G612">
            <v>49051.78</v>
          </cell>
        </row>
        <row r="645">
          <cell r="G645">
            <v>59435.42</v>
          </cell>
        </row>
        <row r="651">
          <cell r="G651">
            <v>0</v>
          </cell>
        </row>
        <row r="712">
          <cell r="G712">
            <v>0</v>
          </cell>
        </row>
        <row r="743">
          <cell r="G743">
            <v>0</v>
          </cell>
        </row>
        <row r="766">
          <cell r="G766">
            <v>20657.02</v>
          </cell>
        </row>
        <row r="779">
          <cell r="G779">
            <v>0</v>
          </cell>
        </row>
        <row r="782">
          <cell r="G782">
            <v>0</v>
          </cell>
        </row>
        <row r="802">
          <cell r="G802">
            <v>-13219.98</v>
          </cell>
        </row>
        <row r="813">
          <cell r="G813">
            <v>-1590.84</v>
          </cell>
        </row>
        <row r="823">
          <cell r="G823">
            <v>0</v>
          </cell>
        </row>
        <row r="856">
          <cell r="G856">
            <v>-30188.5</v>
          </cell>
        </row>
        <row r="906">
          <cell r="G906">
            <v>-117885.41</v>
          </cell>
        </row>
        <row r="917">
          <cell r="G917">
            <v>-134695.82999999999</v>
          </cell>
        </row>
        <row r="927">
          <cell r="G927">
            <v>0</v>
          </cell>
        </row>
        <row r="928">
          <cell r="G928">
            <v>0</v>
          </cell>
        </row>
        <row r="931">
          <cell r="G931">
            <v>0</v>
          </cell>
        </row>
        <row r="938">
          <cell r="G938">
            <v>0</v>
          </cell>
        </row>
        <row r="940">
          <cell r="G940">
            <v>0</v>
          </cell>
        </row>
        <row r="951">
          <cell r="G951">
            <v>-3181.87</v>
          </cell>
        </row>
        <row r="953">
          <cell r="G953">
            <v>0</v>
          </cell>
        </row>
        <row r="960">
          <cell r="G960">
            <v>-88533.43</v>
          </cell>
        </row>
        <row r="963">
          <cell r="G963">
            <v>0</v>
          </cell>
        </row>
        <row r="975">
          <cell r="G975">
            <v>-26290.61</v>
          </cell>
        </row>
        <row r="983">
          <cell r="G983">
            <v>-3200000</v>
          </cell>
        </row>
        <row r="987">
          <cell r="G987">
            <v>0</v>
          </cell>
        </row>
        <row r="995">
          <cell r="G995">
            <v>-800000</v>
          </cell>
        </row>
        <row r="1007">
          <cell r="G1007">
            <v>0</v>
          </cell>
        </row>
        <row r="1015">
          <cell r="G1015">
            <v>134249.12</v>
          </cell>
        </row>
        <row r="1018">
          <cell r="G1018">
            <v>0</v>
          </cell>
        </row>
        <row r="1028">
          <cell r="G1028">
            <v>-243897.94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topLeftCell="A52" zoomScaleNormal="100" zoomScaleSheetLayoutView="100" workbookViewId="0">
      <selection activeCell="B38" sqref="B38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96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f>SUM(C7:C15)</f>
        <v>3608.0218799999998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4</v>
      </c>
      <c r="C8" s="2">
        <f>[2]DATA!G15/1000</f>
        <v>147.13513</v>
      </c>
    </row>
    <row r="9" spans="1:3" ht="15.75">
      <c r="A9" s="1">
        <v>112</v>
      </c>
      <c r="B9" s="1" t="s">
        <v>5</v>
      </c>
      <c r="C9" s="2">
        <f>[2]DATA!G78/1000</f>
        <v>2.1876700000000002</v>
      </c>
    </row>
    <row r="10" spans="1:3" ht="15.75">
      <c r="A10" s="1">
        <v>113</v>
      </c>
      <c r="B10" s="1" t="s">
        <v>6</v>
      </c>
      <c r="C10" s="2">
        <f>[2]DATA!G124/1000</f>
        <v>3346.9135099999999</v>
      </c>
    </row>
    <row r="11" spans="1:3" ht="15.75">
      <c r="A11" s="1">
        <v>114</v>
      </c>
      <c r="B11" s="1" t="s">
        <v>7</v>
      </c>
      <c r="C11" s="2">
        <f>[2]DATA!G269/1000</f>
        <v>19.585369999999998</v>
      </c>
    </row>
    <row r="12" spans="1:3" ht="15.75">
      <c r="A12" s="1">
        <v>115</v>
      </c>
      <c r="B12" s="1" t="s">
        <v>8</v>
      </c>
      <c r="C12" s="2">
        <f>[2]DATA!G355/1000</f>
        <v>1.2670999999999999</v>
      </c>
    </row>
    <row r="13" spans="1:3" ht="15.75">
      <c r="A13" s="1">
        <v>116</v>
      </c>
      <c r="B13" s="1" t="s">
        <v>9</v>
      </c>
      <c r="C13" s="2">
        <f>[2]DATA!G473/1000</f>
        <v>21.87229</v>
      </c>
    </row>
    <row r="14" spans="1:3" ht="15.75">
      <c r="A14" s="1">
        <v>117</v>
      </c>
      <c r="B14" s="1" t="s">
        <v>10</v>
      </c>
      <c r="C14" s="2">
        <f>[2]DATA!G525/1000</f>
        <v>21.080839999999998</v>
      </c>
    </row>
    <row r="15" spans="1:3" ht="15.75">
      <c r="A15" s="1">
        <v>118</v>
      </c>
      <c r="B15" s="1" t="s">
        <v>11</v>
      </c>
      <c r="C15" s="2">
        <f>[2]DATA!G535/1000</f>
        <v>47.279969999999999</v>
      </c>
    </row>
    <row r="16" spans="1:3" ht="15.75">
      <c r="A16" s="1">
        <v>12</v>
      </c>
      <c r="B16" s="1" t="s">
        <v>12</v>
      </c>
      <c r="C16" s="2">
        <f>SUM(C17:C25)</f>
        <v>1218.7912400000002</v>
      </c>
    </row>
    <row r="17" spans="1:6" ht="15.75">
      <c r="A17" s="1">
        <v>120</v>
      </c>
      <c r="B17" s="1" t="s">
        <v>13</v>
      </c>
      <c r="C17" s="2">
        <f>[2]DATA!G597/1000</f>
        <v>1089.6470200000001</v>
      </c>
    </row>
    <row r="18" spans="1:6" ht="15.75">
      <c r="A18" s="1">
        <v>121</v>
      </c>
      <c r="B18" s="1" t="s">
        <v>14</v>
      </c>
      <c r="C18" s="2">
        <f>[2]DATA!G612/1000</f>
        <v>49.051780000000001</v>
      </c>
    </row>
    <row r="19" spans="1:6" ht="15.75">
      <c r="A19" s="1">
        <v>122</v>
      </c>
      <c r="B19" s="1" t="s">
        <v>15</v>
      </c>
      <c r="C19" s="2">
        <f>[2]DATA!G645/1000</f>
        <v>59.435420000000001</v>
      </c>
    </row>
    <row r="20" spans="1:6" ht="15.75">
      <c r="A20" s="1">
        <v>123</v>
      </c>
      <c r="B20" s="1" t="s">
        <v>16</v>
      </c>
      <c r="C20" s="2">
        <f>[2]DATA!G651/1000</f>
        <v>0</v>
      </c>
    </row>
    <row r="21" spans="1:6" ht="15.75">
      <c r="A21" s="1">
        <v>124</v>
      </c>
      <c r="B21" s="1" t="s">
        <v>17</v>
      </c>
      <c r="C21" s="2">
        <f>[2]DATA!G712/1000</f>
        <v>0</v>
      </c>
    </row>
    <row r="22" spans="1:6" ht="15.75">
      <c r="A22" s="1">
        <v>125</v>
      </c>
      <c r="B22" s="1" t="s">
        <v>18</v>
      </c>
      <c r="C22" s="2">
        <f>[2]DATA!G743/1000</f>
        <v>0</v>
      </c>
    </row>
    <row r="23" spans="1:6" ht="15.75">
      <c r="A23" s="1">
        <v>126</v>
      </c>
      <c r="B23" s="1" t="s">
        <v>19</v>
      </c>
      <c r="C23" s="2">
        <f>[2]DATA!G766/1000</f>
        <v>20.657019999999999</v>
      </c>
    </row>
    <row r="24" spans="1:6" ht="15.75">
      <c r="A24" s="1">
        <v>127</v>
      </c>
      <c r="B24" s="1" t="s">
        <v>20</v>
      </c>
      <c r="C24" s="2">
        <f>[2]DATA!G779</f>
        <v>0</v>
      </c>
    </row>
    <row r="25" spans="1:6" ht="15.75">
      <c r="A25" s="1">
        <v>128</v>
      </c>
      <c r="B25" s="1" t="s">
        <v>21</v>
      </c>
      <c r="C25" s="2">
        <f>[2]DATA!G782</f>
        <v>0</v>
      </c>
    </row>
    <row r="26" spans="1:6" ht="15.75">
      <c r="A26" s="1"/>
      <c r="B26" s="3" t="s">
        <v>22</v>
      </c>
      <c r="C26" s="4">
        <f>C6+C16</f>
        <v>4826.8131199999998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f>SUM(C30:C39)</f>
        <v>297.58055999999999</v>
      </c>
    </row>
    <row r="30" spans="1:6" ht="15.75">
      <c r="A30" s="1">
        <v>210</v>
      </c>
      <c r="B30" s="6" t="s">
        <v>25</v>
      </c>
      <c r="C30" s="2">
        <f>-[2]DATA!G802/1000</f>
        <v>13.21998</v>
      </c>
    </row>
    <row r="31" spans="1:6" ht="15.75">
      <c r="A31" s="1">
        <v>211</v>
      </c>
      <c r="B31" s="1" t="s">
        <v>26</v>
      </c>
      <c r="C31" s="2">
        <f>-[2]DATA!G813/1000</f>
        <v>1.5908399999999998</v>
      </c>
    </row>
    <row r="32" spans="1:6" ht="15.75">
      <c r="A32" s="1">
        <v>212</v>
      </c>
      <c r="B32" s="1" t="s">
        <v>27</v>
      </c>
      <c r="C32" s="2">
        <f>-[2]DATA!G823/1000</f>
        <v>0</v>
      </c>
    </row>
    <row r="33" spans="1:9" ht="15.75">
      <c r="A33" s="1">
        <v>213</v>
      </c>
      <c r="B33" s="1" t="s">
        <v>28</v>
      </c>
      <c r="C33" s="2">
        <f>-[2]DATA!G856/1000</f>
        <v>30.188500000000001</v>
      </c>
    </row>
    <row r="34" spans="1:9" ht="15.75">
      <c r="A34" s="1">
        <v>214</v>
      </c>
      <c r="B34" s="1" t="s">
        <v>29</v>
      </c>
      <c r="C34" s="2">
        <f>-[2]DATA!G906/1000</f>
        <v>117.88541000000001</v>
      </c>
      <c r="F34" s="7"/>
    </row>
    <row r="35" spans="1:9" ht="15.75">
      <c r="A35" s="1">
        <v>215</v>
      </c>
      <c r="B35" s="1" t="s">
        <v>30</v>
      </c>
      <c r="C35" s="2">
        <f>-[2]DATA!G917/1000</f>
        <v>134.69583</v>
      </c>
    </row>
    <row r="36" spans="1:9" ht="15.75">
      <c r="A36" s="1">
        <v>216</v>
      </c>
      <c r="B36" s="1" t="s">
        <v>31</v>
      </c>
      <c r="C36" s="2">
        <f>[2]DATA!G927/1000</f>
        <v>0</v>
      </c>
    </row>
    <row r="37" spans="1:9" ht="15.75">
      <c r="A37" s="1">
        <v>217</v>
      </c>
      <c r="B37" s="1" t="s">
        <v>32</v>
      </c>
      <c r="C37" s="2">
        <f>[2]DATA!G928</f>
        <v>0</v>
      </c>
    </row>
    <row r="38" spans="1:9" ht="15.75">
      <c r="A38" s="1">
        <v>218</v>
      </c>
      <c r="B38" s="1" t="s">
        <v>33</v>
      </c>
      <c r="C38" s="2">
        <f>[2]DATA!G931/1000</f>
        <v>0</v>
      </c>
    </row>
    <row r="39" spans="1:9" ht="15.75">
      <c r="A39" s="1">
        <v>219</v>
      </c>
      <c r="B39" s="1" t="s">
        <v>34</v>
      </c>
      <c r="C39" s="2">
        <f>[2]DATA!G927</f>
        <v>0</v>
      </c>
    </row>
    <row r="40" spans="1:9" ht="15.75">
      <c r="A40" s="1">
        <v>22</v>
      </c>
      <c r="B40" s="1" t="s">
        <v>35</v>
      </c>
      <c r="C40" s="2">
        <f>SUM(C41:C47)</f>
        <v>118.00591</v>
      </c>
    </row>
    <row r="41" spans="1:9" ht="15.75">
      <c r="A41" s="1">
        <v>220</v>
      </c>
      <c r="B41" s="1" t="s">
        <v>36</v>
      </c>
      <c r="C41" s="2">
        <f>[2]DATA!G940/1000</f>
        <v>0</v>
      </c>
    </row>
    <row r="42" spans="1:9" ht="15.75">
      <c r="A42" s="1">
        <v>221</v>
      </c>
      <c r="B42" s="1" t="s">
        <v>37</v>
      </c>
      <c r="C42" s="2">
        <f>-[2]DATA!G951/1000</f>
        <v>3.18187</v>
      </c>
    </row>
    <row r="43" spans="1:9" ht="15.75">
      <c r="A43" s="1">
        <v>222</v>
      </c>
      <c r="B43" s="1" t="s">
        <v>38</v>
      </c>
      <c r="C43" s="2">
        <f>[2]DATA!G953/1000</f>
        <v>0</v>
      </c>
    </row>
    <row r="44" spans="1:9" ht="15.75">
      <c r="A44" s="1">
        <v>223</v>
      </c>
      <c r="B44" s="1" t="s">
        <v>39</v>
      </c>
      <c r="C44" s="2">
        <f>-[2]DATA!G960/1000</f>
        <v>88.533429999999996</v>
      </c>
    </row>
    <row r="45" spans="1:9" ht="15.75">
      <c r="A45" s="1">
        <v>224</v>
      </c>
      <c r="B45" s="1" t="s">
        <v>40</v>
      </c>
      <c r="C45" s="2">
        <f>[2]DATA!G963/1000</f>
        <v>0</v>
      </c>
    </row>
    <row r="46" spans="1:9" ht="15.75">
      <c r="A46" s="1">
        <v>225</v>
      </c>
      <c r="B46" s="1" t="s">
        <v>41</v>
      </c>
      <c r="C46" s="2">
        <f>[2]DATA!G938</f>
        <v>0</v>
      </c>
    </row>
    <row r="47" spans="1:9" ht="15.75">
      <c r="A47" s="1">
        <v>226</v>
      </c>
      <c r="B47" s="1" t="s">
        <v>42</v>
      </c>
      <c r="C47" s="2">
        <f>-[2]DATA!G975/1000</f>
        <v>26.290610000000001</v>
      </c>
    </row>
    <row r="48" spans="1:9" ht="15.75">
      <c r="A48" s="1"/>
      <c r="B48" s="3" t="s">
        <v>43</v>
      </c>
      <c r="C48" s="2">
        <f>C29+C40</f>
        <v>415.58646999999996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f>C52</f>
        <v>3200</v>
      </c>
      <c r="I51" s="5"/>
    </row>
    <row r="52" spans="1:9" ht="15.75">
      <c r="A52" s="1">
        <v>310</v>
      </c>
      <c r="B52" s="1" t="s">
        <v>46</v>
      </c>
      <c r="C52" s="2">
        <f>-[2]DATA!G983/1000</f>
        <v>3200</v>
      </c>
      <c r="I52" s="7"/>
    </row>
    <row r="53" spans="1:9" ht="15.75">
      <c r="A53" s="1">
        <v>311</v>
      </c>
      <c r="B53" s="1" t="s">
        <v>47</v>
      </c>
      <c r="C53" s="2">
        <f>[2]DATA!G987</f>
        <v>0</v>
      </c>
      <c r="I53" s="8"/>
    </row>
    <row r="54" spans="1:9" ht="15.75">
      <c r="A54" s="1">
        <v>32</v>
      </c>
      <c r="B54" s="1" t="s">
        <v>48</v>
      </c>
      <c r="C54" s="2">
        <f>C55</f>
        <v>800</v>
      </c>
    </row>
    <row r="55" spans="1:9" ht="15.75">
      <c r="A55" s="1">
        <v>320</v>
      </c>
      <c r="B55" s="1" t="s">
        <v>48</v>
      </c>
      <c r="C55" s="2">
        <f>-[2]DATA!G995/1000</f>
        <v>800</v>
      </c>
    </row>
    <row r="56" spans="1:9" ht="15.75">
      <c r="A56" s="1">
        <v>33</v>
      </c>
      <c r="B56" s="1" t="s">
        <v>49</v>
      </c>
      <c r="C56" s="2">
        <f>C58</f>
        <v>-134.24912</v>
      </c>
    </row>
    <row r="57" spans="1:9" ht="15.75">
      <c r="A57" s="1">
        <v>330</v>
      </c>
      <c r="B57" s="1" t="s">
        <v>50</v>
      </c>
      <c r="C57" s="2">
        <f>[2]DATA!G1007/1000</f>
        <v>0</v>
      </c>
    </row>
    <row r="58" spans="1:9" ht="15.75">
      <c r="A58" s="1">
        <v>331</v>
      </c>
      <c r="B58" s="1" t="s">
        <v>51</v>
      </c>
      <c r="C58" s="2">
        <f>C59</f>
        <v>-134.24912</v>
      </c>
      <c r="E58" s="7"/>
      <c r="F58" s="7"/>
    </row>
    <row r="59" spans="1:9" ht="15.75">
      <c r="A59" s="1">
        <v>332</v>
      </c>
      <c r="B59" s="1" t="s">
        <v>52</v>
      </c>
      <c r="C59" s="2">
        <f>-[2]DATA!G1015/1000</f>
        <v>-134.24912</v>
      </c>
    </row>
    <row r="60" spans="1:9" ht="15.75">
      <c r="A60" s="1">
        <v>333</v>
      </c>
      <c r="B60" s="1" t="s">
        <v>53</v>
      </c>
      <c r="C60" s="2">
        <f>[2]DATA!G1018</f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f>-[2]DATA!G1028/1000</f>
        <v>243.89794000000001</v>
      </c>
    </row>
    <row r="63" spans="1:9" ht="15.75">
      <c r="A63" s="1">
        <v>341</v>
      </c>
      <c r="B63" s="1" t="s">
        <v>56</v>
      </c>
      <c r="C63" s="9">
        <f>-[2]ER!C52</f>
        <v>301.65257999999989</v>
      </c>
    </row>
    <row r="64" spans="1:9" ht="15.75">
      <c r="A64" s="1"/>
      <c r="B64" s="3" t="s">
        <v>57</v>
      </c>
      <c r="C64" s="2">
        <f>C51+C54+C56+C62+C63</f>
        <v>4411.3014000000003</v>
      </c>
      <c r="E64" s="7"/>
    </row>
    <row r="65" spans="1:3" ht="15.75">
      <c r="A65" s="1"/>
      <c r="B65" s="3" t="s">
        <v>58</v>
      </c>
      <c r="C65" s="10">
        <f>C48+C64-0.08</f>
        <v>4826.8078700000005</v>
      </c>
    </row>
    <row r="68" spans="1:3" ht="15.75">
      <c r="A68" s="1" t="s">
        <v>0</v>
      </c>
      <c r="B68" s="1"/>
      <c r="C68" s="1"/>
    </row>
    <row r="69" spans="1:3" ht="15.75">
      <c r="A69" s="1" t="s">
        <v>97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-782.35106999999994</v>
      </c>
    </row>
    <row r="76" spans="1:3" ht="15.75">
      <c r="A76" s="1">
        <v>511</v>
      </c>
      <c r="B76" s="1" t="s">
        <v>60</v>
      </c>
      <c r="C76" s="2">
        <v>-59.51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-111.42383</v>
      </c>
    </row>
    <row r="79" spans="1:3" ht="15.75">
      <c r="A79" s="1"/>
      <c r="B79" s="11" t="s">
        <v>63</v>
      </c>
      <c r="C79" s="9">
        <v>-953.28489999999988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52.761720000000004</v>
      </c>
    </row>
    <row r="84" spans="1:3" ht="15.75">
      <c r="A84" s="1">
        <v>411</v>
      </c>
      <c r="B84" s="1" t="s">
        <v>67</v>
      </c>
      <c r="C84" s="9">
        <v>624.36043000000006</v>
      </c>
    </row>
    <row r="85" spans="1:3" ht="15.75">
      <c r="A85" s="1">
        <v>412</v>
      </c>
      <c r="B85" s="1" t="s">
        <v>68</v>
      </c>
      <c r="C85" s="9">
        <v>39.884160000000001</v>
      </c>
    </row>
    <row r="86" spans="1:3" ht="15.75">
      <c r="A86" s="1"/>
      <c r="B86" s="3" t="s">
        <v>69</v>
      </c>
      <c r="C86" s="9">
        <v>717.00630999999998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-236.27858999999989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-150.97235000000001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-1.468E-2</v>
      </c>
    </row>
    <row r="96" spans="1:3" ht="15.75">
      <c r="A96" s="1"/>
      <c r="B96" s="3" t="s">
        <v>77</v>
      </c>
      <c r="C96" s="9">
        <v>-150.98703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-387.2656199999999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0.87900999999999996</v>
      </c>
    </row>
    <row r="103" spans="1:3" ht="15.75">
      <c r="A103" s="1">
        <v>422</v>
      </c>
      <c r="B103" s="1" t="s">
        <v>82</v>
      </c>
      <c r="C103" s="9">
        <v>0.60951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0.97295000000000009</v>
      </c>
    </row>
    <row r="107" spans="1:3" ht="15.75">
      <c r="A107" s="1">
        <v>426</v>
      </c>
      <c r="B107" s="1" t="s">
        <v>86</v>
      </c>
      <c r="C107" s="9">
        <v>1.41252</v>
      </c>
    </row>
    <row r="108" spans="1:3" ht="15.75">
      <c r="A108" s="1"/>
      <c r="B108" s="3" t="s">
        <v>87</v>
      </c>
      <c r="C108" s="9">
        <v>3.87399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-383.39162999999991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89.348249999999993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-294.0433799999999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-7.6091999999999995</v>
      </c>
    </row>
    <row r="117" spans="1:3" ht="15.75">
      <c r="A117" s="1">
        <v>430</v>
      </c>
      <c r="B117" s="1" t="s">
        <v>92</v>
      </c>
      <c r="C117" s="9">
        <v>7.4749999999999997E-2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-301.65257999999989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2019-08-02T16:26:09Z</cp:lastPrinted>
  <dcterms:created xsi:type="dcterms:W3CDTF">2019-04-01T18:17:33Z</dcterms:created>
  <dcterms:modified xsi:type="dcterms:W3CDTF">2019-08-02T16:29:01Z</dcterms:modified>
</cp:coreProperties>
</file>