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13_ncr:1_{9941016F-1017-42E4-A767-5CD750063006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2" l="1"/>
  <c r="O55" i="2"/>
  <c r="O47" i="2"/>
  <c r="O43" i="2"/>
  <c r="O36" i="2"/>
  <c r="O32" i="2"/>
  <c r="O17" i="2"/>
  <c r="O12" i="2"/>
  <c r="O60" i="2" s="1"/>
  <c r="O62" i="2" s="1"/>
  <c r="O7" i="2"/>
  <c r="O29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<sst xmlns="http://schemas.openxmlformats.org/spreadsheetml/2006/main" count="184" uniqueCount="160">
  <si>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</si>
  <si>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</si>
  <si>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</si>
  <si>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</si>
  <si>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</si>
  <si>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</si>
  <si>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</si>
  <si>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</si>
  <si>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</si>
  <si>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</si>
  <si>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</si>
  <si>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</si>
  <si>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</si>
  <si>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</si>
  <si>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</si>
  <si>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</si>
  <si>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</si>
  <si>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</si>
  <si>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</si>
  <si>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</si>
  <si>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</si>
  <si>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</si>
  <si>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</si>
  <si>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</si>
  <si>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</si>
  <si>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</si>
  <si>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</si>
  <si>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</si>
  <si>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</si>
  <si>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</si>
  <si>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</si>
  <si>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</si>
  <si>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</si>
  <si>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</si>
  <si>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</si>
  <si>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</si>
  <si>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</si>
  <si>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</si>
  <si>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</si>
  <si>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</si>
  <si>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</si>
  <si>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</si>
  <si>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</si>
  <si>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</si>
  <si>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</si>
  <si>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</si>
  <si>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</si>
  <si>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</si>
  <si>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</si>
  <si>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</si>
  <si>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</si>
  <si>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</si>
  <si>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</si>
  <si>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</si>
  <si>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</si>
  <si>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</si>
  <si>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</si>
  <si>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</si>
  <si>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</si>
  <si>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</si>
  <si>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</si>
  <si>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</si>
  <si>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</si>
  <si>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</si>
  <si>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</si>
  <si>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</si>
  <si>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</si>
  <si>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</si>
  <si>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</si>
  <si>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</si>
  <si>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</si>
  <si>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</si>
  <si>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</si>
  <si>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</si>
  <si>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</si>
  <si>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</si>
  <si>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</si>
  <si>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</si>
  <si>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</si>
  <si>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</si>
  <si>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</si>
  <si>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</si>
  <si>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</si>
  <si>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</si>
  <si>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</si>
  <si>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</si>
  <si>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</si>
  <si>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</si>
  <si>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</si>
  <si>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</si>
  <si>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</si>
  <si>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</si>
  <si>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</si>
  <si>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</si>
  <si>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</si>
  <si>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</si>
  <si>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</si>
  <si>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</si>
  <si>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</si>
  <si>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</si>
  <si>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</si>
  <si>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</si>
  <si>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</si>
  <si>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</si>
  <si>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</si>
  <si>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</si>
  <si>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</si>
  <si>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</si>
  <si>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</si>
  <si>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</si>
  <si>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</si>
  <si>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</si>
  <si>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</si>
  <si>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30  DE JUNIO 2019</t>
  </si>
  <si>
    <t>ESTADO DE RESULTADOS  DEL 01 DE ENERO AL 30 DE DE JUNIO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</si>
  <si>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</si>
  <si>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</si>
  <si>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</si>
  <si>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</si>
  <si>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</si>
  <si>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</si>
  <si>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</si>
  <si>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</si>
  <si>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</si>
  <si>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</si>
  <si>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</si>
  <si>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</si>
  <si>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</si>
  <si>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</si>
  <si>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</si>
  <si>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</si>
  <si>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</si>
  <si>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</si>
  <si>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</si>
  <si>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</si>
  <si>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</si>
  <si>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</si>
  <si>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</si>
  <si>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</si>
  <si>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</si>
  <si>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</si>
  <si>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</si>
  <si>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</si>
  <si>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</si>
  <si>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</si>
  <si>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</si>
  <si>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</si>
  <si>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</si>
  <si>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</si>
  <si>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</si>
  <si>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</si>
  <si>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</si>
  <si>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</si>
  <si>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</si>
  <si>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</si>
  <si>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</si>
  <si>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</si>
  <si>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</si>
  <si>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Roger M. Avilez                                                     Efraín  Alexander Meléndez </t>
  </si>
  <si>
    <t xml:space="preserve">  Gerente General  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</si>
</sst>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Q15" sqref="Q15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89485.199999999983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19629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3553.9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1253.9000000000001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2300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66302.299999999988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3372.4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63206.3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2457.9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-2734.3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1579.7999999999997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353.7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21.4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836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420.6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30.2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94.7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0.7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295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-51.9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311.10000000000019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267.30000000000018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1232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261.8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328.1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-1604.1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43.8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43.8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91376.099999999991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20051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8581.7000000000007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11469.3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73165.900000000009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64425.3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1367.9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8898.4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41489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11389.7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1280.3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4704.3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2764.9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1939.4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1777.5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2258.8000000000002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1805.5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1187.6999999999998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60.8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308.89999999999998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369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133.5</v>
      </c>
      <c r="M86" s="16"/>
      <c r="N86" s="16"/>
      <c r="O86" s="16"/>
    </row>
    <row r="87" spans="1:15" ht="15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43.1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272.39999999999998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84.399999999999991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49.3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20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9.1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240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293.39999999999998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74971.400000000009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16404.7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899.1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1100.4000000000001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311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16404.7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91376.1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20051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8581.7000000000007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11469.3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vMad+i9a8cCMRwTpHYsg3cgYXYqBqnNCazPbnIc5uE8V9x75L+sjWKYqf8rKYQ1ermtIjh/7eh4xKHUmoJ0ZSg==" saltValue="yalWRhAzvMtLvqwwGyltMA==" spinCount="100000"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4F50-5169-4AB6-9570-0C1C21EF43B9}">
  <dimension ref="A1:S77"/>
  <sheetViews>
    <sheetView showGridLines="0" topLeftCell="A4" zoomScaleNormal="100" workbookViewId="0">
      <selection activeCell="Q20" sqref="Q2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5" t="s">
        <v>115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ht="15" customHeight="1" x14ac:dyDescent="0.25">
      <c r="A7" s="25" t="s">
        <v>116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/>
      <c r="M7" s="29"/>
      <c r="N7" s="29"/>
      <c r="O7" s="32">
        <f>SUM(N8:N11)</f>
        <v>7362.9000000000005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6988.1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117.1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0.4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257.3</v>
      </c>
      <c r="O11" s="34"/>
    </row>
    <row r="12" spans="1:19" ht="15" customHeight="1" x14ac:dyDescent="0.25">
      <c r="A12" s="25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9"/>
      <c r="N12" s="29"/>
      <c r="O12" s="32">
        <f>SUM(N13:N16)</f>
        <v>204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204</v>
      </c>
      <c r="O16" s="34"/>
    </row>
    <row r="17" spans="1:16" ht="15" customHeight="1" x14ac:dyDescent="0.25">
      <c r="A17" s="25" t="s">
        <v>125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9"/>
      <c r="N17" s="29"/>
      <c r="O17" s="32">
        <f>SUM(N18:N29)</f>
        <v>378.5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210.6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152.5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15.4</v>
      </c>
      <c r="O28" s="34"/>
    </row>
    <row r="29" spans="1:16" ht="20.25" customHeight="1" thickBot="1" x14ac:dyDescent="0.3">
      <c r="A29" s="25" t="s">
        <v>133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9"/>
      <c r="N29" s="29"/>
      <c r="O29" s="37">
        <f>SUM(O7+O12+O17)</f>
        <v>7945.4000000000005</v>
      </c>
    </row>
    <row r="30" spans="1:16" ht="15.75" thickTop="1" x14ac:dyDescent="0.25">
      <c r="O30" s="34"/>
    </row>
    <row r="31" spans="1:16" ht="15" customHeight="1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O31" s="34"/>
    </row>
    <row r="32" spans="1:16" ht="15" customHeight="1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9"/>
      <c r="N32" s="29"/>
      <c r="O32" s="32">
        <f>SUM(N33:N36)</f>
        <v>2854.1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1631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1212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11.1</v>
      </c>
      <c r="O35" s="34"/>
    </row>
    <row r="36" spans="1:16" ht="15" customHeight="1" x14ac:dyDescent="0.25">
      <c r="A36" s="2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9"/>
      <c r="N36" s="29"/>
      <c r="O36" s="32">
        <f>SUM(N37:N43)</f>
        <v>37.700000000000003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37.700000000000003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5" t="s">
        <v>143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  <c r="M43" s="29"/>
      <c r="N43" s="29"/>
      <c r="O43" s="32">
        <f>SUM(N44:N47)</f>
        <v>3694.3999999999996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2229.6999999999998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1334.1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130.6</v>
      </c>
      <c r="O46" s="34"/>
    </row>
    <row r="47" spans="1:16" ht="15" customHeight="1" x14ac:dyDescent="0.25">
      <c r="A47" s="25" t="s">
        <v>147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7"/>
      <c r="M47" s="29"/>
      <c r="N47" s="29"/>
      <c r="O47" s="32">
        <f>SUM(N48:N55)</f>
        <v>39.9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36.799999999999997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3.1</v>
      </c>
      <c r="O54" s="34"/>
    </row>
    <row r="55" spans="1:16" ht="15" customHeight="1" x14ac:dyDescent="0.25">
      <c r="A55" s="25" t="s">
        <v>153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9"/>
      <c r="N55" s="29"/>
      <c r="O55" s="32">
        <f>SUM(N56:N58)</f>
        <v>420.2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369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51.2</v>
      </c>
      <c r="O57" s="34"/>
    </row>
    <row r="58" spans="1:16" ht="15" customHeight="1" x14ac:dyDescent="0.25">
      <c r="A58" s="25" t="s">
        <v>155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9"/>
      <c r="N58" s="29"/>
      <c r="O58" s="39">
        <f>SUM(O32+O36+O43+O47+O55)</f>
        <v>7046.2999999999984</v>
      </c>
    </row>
    <row r="59" spans="1:16" x14ac:dyDescent="0.25">
      <c r="O59" s="34"/>
    </row>
    <row r="60" spans="1:16" ht="18" customHeight="1" thickBot="1" x14ac:dyDescent="0.3">
      <c r="A60" s="25" t="s">
        <v>156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37">
        <f>SUM(O7+O12+O17-O32-O36-O43-O47-O55)</f>
        <v>899.1000000000015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5" t="s">
        <v>157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M62" s="11"/>
      <c r="N62" s="11"/>
      <c r="O62" s="41">
        <f>+O60-O61</f>
        <v>899.1000000000015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2019-07-31T18:05:21Z</dcterms:modified>
</cp:coreProperties>
</file>