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General'!$A$1:$I$72</definedName>
    <definedName name="_xlnm.Print_Area" localSheetId="1">'Estado de Resultados'!$A$1:$I$56</definedName>
  </definedNames>
  <calcPr fullCalcOnLoad="1"/>
</workbook>
</file>

<file path=xl/sharedStrings.xml><?xml version="1.0" encoding="utf-8"?>
<sst xmlns="http://schemas.openxmlformats.org/spreadsheetml/2006/main" count="100" uniqueCount="88">
  <si>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</si>
  <si>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</si>
  <si>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</si>
  <si>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</si>
  <si>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</si>
  <si>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</si>
  <si>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</si>
  <si>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</si>
  <si>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</si>
  <si>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</si>
  <si>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</si>
  <si>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</si>
  <si>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</si>
  <si>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</si>
  <si>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</si>
  <si>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</si>
  <si>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</si>
  <si>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</si>
  <si>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</si>
  <si>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</si>
  <si>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</si>
  <si>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</si>
  <si>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Impuesto Sobre la Renta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</si>
  <si>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</si>
  <si>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</si>
  <si>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</si>
  <si>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</si>
  <si>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</si>
  <si>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</si>
  <si>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</si>
  <si>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</si>
  <si>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</si>
  <si>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</si>
  <si>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CUENTAS CONTINGENTES Y DE COMPROMISO ACREEDORAS</t>
  </si>
  <si>
    <t>Ingresos por Inversiones Financieras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</si>
  <si>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</si>
  <si>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</si>
  <si>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</si>
  <si>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</si>
  <si>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</si>
  <si>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</si>
  <si>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</si>
  <si>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</si>
  <si>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</si>
  <si>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</si>
  <si>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Disponible Restringido</t>
  </si>
  <si>
    <t>Impuestos por Pagar Propios</t>
  </si>
  <si>
    <t xml:space="preserve">Reservas de Capital </t>
  </si>
  <si>
    <t>Valores y Bienes Propios en Custodia</t>
  </si>
  <si>
    <t>Cuentas de Control Diversas</t>
  </si>
  <si>
    <t>Contracuenta Valores y Bienes Propios en Custodia</t>
  </si>
  <si>
    <t>Contracuenta de Cuentas de Control Diversas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</si>
  <si>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</si>
  <si>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</si>
  <si>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</si>
  <si>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</si>
  <si>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</si>
  <si>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Garantías Otorgadas</t>
  </si>
  <si>
    <t>Resposabilidad por Garantías Otorgadas</t>
  </si>
  <si>
    <t>Gtos.Generales de Admon.  y  Personal de Oper. Bursátiles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</si>
  <si>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</si>
  <si>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</si>
  <si>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</si>
  <si>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</si>
  <si>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Reservas Voluntarias</t>
  </si>
  <si>
    <t>Valores y Bienes Propios Cedidos en Garantía</t>
  </si>
  <si>
    <t>Contracuenta Valores y Bienes Propios Cedidos en Garantía</t>
  </si>
  <si>
    <t>CUENTAS DE CONTROL ACREEDORAS</t>
  </si>
  <si>
    <t>TOTAL PATRIMONIO</t>
  </si>
  <si>
    <t>UTILIDAD  NETA.</t>
  </si>
  <si>
    <t>Resultados ejercicios anteriores</t>
  </si>
  <si>
    <t>Gastos pagados por anticipado</t>
  </si>
  <si>
    <t>Dividendos por pagar</t>
  </si>
  <si>
    <t xml:space="preserve">     GASTOS EXTRAORDINARIOS</t>
  </si>
  <si>
    <t>Gastos Extraordinarios</t>
  </si>
  <si>
    <t>CONTINGENTES DE COMPROMISOS Y DE CONTROL PROPIAS</t>
  </si>
  <si>
    <t>TOTAL CONTINGENTES DE COMPROMISOS Y DE CONTROL PROPIAS</t>
  </si>
  <si>
    <t>BALANCE GENERAL  AL 30 DE JUNIO 2019</t>
  </si>
  <si>
    <t>ESTADO DE RESULTADOS  DEL 01 DE ENERO  AL 30 DE JUNIO DE 2019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</si>
  <si>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</si>
  <si>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  Rafael Barraza Domínguez</t>
  </si>
  <si>
    <t xml:space="preserve">                   César Augusto Córdova Velásquez</t>
  </si>
  <si>
    <t xml:space="preserve">  Miguel Angel Guzmán Miranda</t>
  </si>
  <si>
    <t xml:space="preserve">         Apoderado General</t>
  </si>
  <si>
    <t xml:space="preserve">                                Gerente General</t>
  </si>
  <si>
    <t xml:space="preserve">                  Contador</t>
  </si>
  <si>
    <t xml:space="preserve">           Apoderado General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</si>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</sst>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175" fontId="0" fillId="0" borderId="0" xfId="48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0" fillId="0" borderId="0" xfId="56" applyBorder="1">
      <alignment/>
      <protection/>
    </xf>
    <xf numFmtId="43" fontId="0" fillId="0" borderId="0" xfId="48" applyBorder="1" applyAlignment="1">
      <alignment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8" applyFont="1" applyFill="1" applyBorder="1" applyAlignment="1">
      <alignment horizontal="right" vertical="center"/>
    </xf>
    <xf numFmtId="0" fontId="54" fillId="0" borderId="0" xfId="0" applyFont="1" applyBorder="1" applyAlignment="1">
      <alignment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8" applyFont="1" applyBorder="1" applyAlignment="1">
      <alignment horizontal="center"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0" xfId="48" applyFont="1" applyFill="1" applyBorder="1" applyAlignment="1">
      <alignment/>
    </xf>
    <xf numFmtId="43" fontId="55" fillId="0" borderId="0" xfId="48" applyFont="1" applyBorder="1" applyAlignment="1">
      <alignment/>
    </xf>
    <xf numFmtId="43" fontId="5" fillId="0" borderId="10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0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1" xfId="48" applyFont="1" applyBorder="1" applyAlignment="1">
      <alignment/>
    </xf>
    <xf numFmtId="43" fontId="2" fillId="0" borderId="0" xfId="48" applyFont="1" applyBorder="1" applyAlignment="1">
      <alignment/>
    </xf>
    <xf numFmtId="43" fontId="2" fillId="0" borderId="12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1" xfId="48" applyNumberFormat="1" applyFont="1" applyBorder="1" applyAlignment="1">
      <alignment/>
    </xf>
    <xf numFmtId="171" fontId="3" fillId="0" borderId="10" xfId="48" applyNumberFormat="1" applyFont="1" applyBorder="1" applyAlignment="1">
      <alignment/>
    </xf>
    <xf numFmtId="43" fontId="15" fillId="0" borderId="0" xfId="56" applyNumberFormat="1" applyFont="1">
      <alignment/>
      <protection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6" fillId="0" borderId="0" xfId="48" applyNumberFormat="1" applyFont="1" applyAlignment="1">
      <alignment/>
    </xf>
    <xf numFmtId="171" fontId="3" fillId="0" borderId="0" xfId="48" applyNumberFormat="1" applyFont="1" applyBorder="1" applyAlignment="1">
      <alignment/>
    </xf>
    <xf numFmtId="43" fontId="12" fillId="33" borderId="0" xfId="48" applyNumberFormat="1" applyFont="1" applyFill="1" applyBorder="1" applyAlignment="1">
      <alignment/>
    </xf>
    <xf numFmtId="43" fontId="12" fillId="33" borderId="0" xfId="48" applyNumberFormat="1" applyFont="1" applyFill="1" applyAlignment="1">
      <alignment/>
    </xf>
    <xf numFmtId="43" fontId="16" fillId="33" borderId="0" xfId="48" applyNumberFormat="1" applyFont="1" applyFill="1" applyAlignment="1">
      <alignment/>
    </xf>
    <xf numFmtId="43" fontId="16" fillId="33" borderId="0" xfId="48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43" fontId="16" fillId="0" borderId="0" xfId="48" applyFont="1" applyBorder="1" applyAlignment="1">
      <alignment/>
    </xf>
    <xf numFmtId="43" fontId="0" fillId="0" borderId="0" xfId="48" applyFon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0" fillId="33" borderId="0" xfId="48" applyFont="1" applyFill="1" applyBorder="1" applyAlignment="1">
      <alignment/>
    </xf>
    <xf numFmtId="43" fontId="0" fillId="33" borderId="0" xfId="48" applyFont="1" applyFill="1" applyBorder="1" applyAlignment="1">
      <alignment/>
    </xf>
    <xf numFmtId="4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171" fontId="0" fillId="33" borderId="0" xfId="48" applyNumberFormat="1" applyFont="1" applyFill="1" applyBorder="1" applyAlignment="1">
      <alignment/>
    </xf>
    <xf numFmtId="43" fontId="7" fillId="33" borderId="0" xfId="48" applyFont="1" applyFill="1" applyBorder="1" applyAlignment="1">
      <alignment/>
    </xf>
    <xf numFmtId="43" fontId="0" fillId="33" borderId="0" xfId="48" applyFont="1" applyFill="1" applyBorder="1" applyAlignment="1">
      <alignment/>
    </xf>
    <xf numFmtId="43" fontId="1" fillId="33" borderId="0" xfId="48" applyFont="1" applyFill="1" applyBorder="1" applyAlignment="1">
      <alignment/>
    </xf>
    <xf numFmtId="43" fontId="17" fillId="33" borderId="0" xfId="48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3" fontId="15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32</xdr:row>
      <xdr:rowOff>95250</xdr:rowOff>
    </xdr:from>
    <xdr:to>
      <xdr:col>23</xdr:col>
      <xdr:colOff>9525</xdr:colOff>
      <xdr:row>32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145000" y="51816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43</xdr:row>
      <xdr:rowOff>85725</xdr:rowOff>
    </xdr:from>
    <xdr:to>
      <xdr:col>23</xdr:col>
      <xdr:colOff>0</xdr:colOff>
      <xdr:row>43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4487525" y="67913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9525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2.57421875" style="0" customWidth="1"/>
    <col min="8" max="8" width="1.28515625" style="0" customWidth="1"/>
    <col min="9" max="9" width="12.57421875" style="0" customWidth="1"/>
    <col min="10" max="10" width="5.00390625" style="46" bestFit="1" customWidth="1"/>
    <col min="11" max="15" width="11.7109375" style="46" customWidth="1"/>
    <col min="16" max="17" width="11.7109375" style="90" customWidth="1"/>
    <col min="18" max="18" width="16.7109375" style="89" customWidth="1"/>
    <col min="19" max="19" width="14.421875" style="89" bestFit="1" customWidth="1"/>
    <col min="20" max="20" width="11.421875" style="89" customWidth="1"/>
    <col min="21" max="21" width="12.28125" style="89" customWidth="1"/>
    <col min="22" max="22" width="16.57421875" style="89" customWidth="1"/>
    <col min="23" max="23" width="3.7109375" style="89" customWidth="1"/>
    <col min="24" max="44" width="11.421875" style="89" customWidth="1"/>
  </cols>
  <sheetData>
    <row r="1" ht="12.75"/>
    <row r="2" ht="12.75"/>
    <row r="3" ht="12.75"/>
    <row r="4" ht="12.75"/>
    <row r="5" spans="1:17" ht="15">
      <c r="A5" s="109" t="s">
        <v>62</v>
      </c>
      <c r="B5" s="109"/>
      <c r="C5" s="109"/>
      <c r="D5" s="109"/>
      <c r="E5" s="109"/>
      <c r="F5" s="109"/>
      <c r="G5" s="109"/>
      <c r="H5" s="109"/>
      <c r="I5" s="109"/>
      <c r="J5" s="17"/>
      <c r="K5" s="17"/>
      <c r="L5" s="17"/>
      <c r="M5" s="17"/>
      <c r="N5" s="17"/>
      <c r="O5" s="17"/>
      <c r="P5" s="88"/>
      <c r="Q5" s="88"/>
    </row>
    <row r="6" spans="1:17" ht="12.75">
      <c r="A6" s="110" t="s">
        <v>4</v>
      </c>
      <c r="B6" s="110"/>
      <c r="C6" s="110"/>
      <c r="D6" s="110"/>
      <c r="E6" s="110"/>
      <c r="F6" s="110"/>
      <c r="G6" s="110"/>
      <c r="H6" s="110"/>
      <c r="I6" s="110"/>
      <c r="J6" s="17"/>
      <c r="K6" s="17"/>
      <c r="L6" s="17"/>
      <c r="M6" s="17"/>
      <c r="N6" s="17"/>
      <c r="O6" s="17"/>
      <c r="P6" s="88"/>
      <c r="Q6" s="88"/>
    </row>
    <row r="7" spans="1:17" ht="12.75">
      <c r="A7" s="111" t="s">
        <v>77</v>
      </c>
      <c r="B7" s="111"/>
      <c r="C7" s="111"/>
      <c r="D7" s="111"/>
      <c r="E7" s="111"/>
      <c r="F7" s="111"/>
      <c r="G7" s="111"/>
      <c r="H7" s="111"/>
      <c r="I7" s="111"/>
      <c r="J7" s="17"/>
      <c r="K7" s="17"/>
      <c r="L7" s="17"/>
      <c r="M7" s="17"/>
      <c r="N7" s="17"/>
      <c r="O7" s="17"/>
      <c r="P7" s="88"/>
      <c r="Q7" s="88"/>
    </row>
    <row r="8" spans="1:17" ht="13.5" thickBot="1">
      <c r="A8" s="112" t="s">
        <v>79</v>
      </c>
      <c r="B8" s="112"/>
      <c r="C8" s="112"/>
      <c r="D8" s="112"/>
      <c r="E8" s="112"/>
      <c r="F8" s="112"/>
      <c r="G8" s="112"/>
      <c r="H8" s="112"/>
      <c r="I8" s="112"/>
      <c r="J8" s="45"/>
      <c r="K8" s="45"/>
      <c r="L8" s="45"/>
      <c r="M8" s="45"/>
      <c r="N8" s="45"/>
      <c r="O8" s="45"/>
      <c r="P8" s="45"/>
      <c r="Q8" s="45"/>
    </row>
    <row r="9" spans="1:9" ht="13.5" thickTop="1">
      <c r="A9" s="15"/>
      <c r="G9" s="12"/>
      <c r="H9" s="12"/>
      <c r="I9" s="12"/>
    </row>
    <row r="10" spans="1:17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47"/>
      <c r="K10" s="47"/>
      <c r="L10" s="47"/>
      <c r="M10" s="47"/>
      <c r="N10" s="47"/>
      <c r="O10" s="47"/>
      <c r="P10" s="91"/>
      <c r="Q10" s="91"/>
    </row>
    <row r="11" spans="1:22" ht="12.75">
      <c r="A11" s="1">
        <v>11</v>
      </c>
      <c r="B11" s="9" t="s">
        <v>24</v>
      </c>
      <c r="C11" s="1"/>
      <c r="D11" s="1"/>
      <c r="E11" s="1"/>
      <c r="F11" s="1"/>
      <c r="G11" s="2"/>
      <c r="H11" s="2"/>
      <c r="I11" s="68">
        <f>SUM(G12:G18)</f>
        <v>1432.1409500000002</v>
      </c>
      <c r="J11" s="48"/>
      <c r="K11" s="48"/>
      <c r="L11" s="48"/>
      <c r="M11" s="48"/>
      <c r="N11" s="48"/>
      <c r="O11" s="48"/>
      <c r="P11" s="49"/>
      <c r="Q11" s="49"/>
      <c r="V11" s="92"/>
    </row>
    <row r="12" spans="1:22" ht="12.75">
      <c r="A12" s="1">
        <v>111</v>
      </c>
      <c r="B12" s="39" t="s">
        <v>27</v>
      </c>
      <c r="C12" s="1"/>
      <c r="D12" s="1"/>
      <c r="E12" s="1"/>
      <c r="F12" s="38"/>
      <c r="G12" s="2">
        <v>347.234</v>
      </c>
      <c r="H12" s="2"/>
      <c r="I12" s="68"/>
      <c r="J12" s="48"/>
      <c r="K12" s="48"/>
      <c r="L12" s="48"/>
      <c r="M12" s="48"/>
      <c r="N12" s="48"/>
      <c r="O12" s="48"/>
      <c r="P12" s="49"/>
      <c r="Q12" s="49"/>
      <c r="V12" s="93"/>
    </row>
    <row r="13" spans="1:17" ht="12.75">
      <c r="A13" s="1">
        <v>112</v>
      </c>
      <c r="B13" s="39" t="s">
        <v>45</v>
      </c>
      <c r="C13" s="1"/>
      <c r="D13" s="1"/>
      <c r="E13" s="1"/>
      <c r="F13" s="38"/>
      <c r="G13" s="2">
        <v>177.32195000000002</v>
      </c>
      <c r="H13" s="2"/>
      <c r="I13" s="68"/>
      <c r="J13" s="48"/>
      <c r="K13" s="48"/>
      <c r="L13" s="48"/>
      <c r="M13" s="48"/>
      <c r="N13" s="48"/>
      <c r="O13" s="48"/>
      <c r="P13" s="49"/>
      <c r="Q13" s="49"/>
    </row>
    <row r="14" spans="1:17" ht="12.75">
      <c r="A14" s="1">
        <v>113</v>
      </c>
      <c r="B14" s="1" t="s">
        <v>28</v>
      </c>
      <c r="C14" s="1"/>
      <c r="D14" s="1"/>
      <c r="E14" s="1"/>
      <c r="F14" s="38"/>
      <c r="G14" s="2">
        <v>677.02689</v>
      </c>
      <c r="H14" s="2"/>
      <c r="I14" s="68"/>
      <c r="J14" s="48"/>
      <c r="K14" s="48"/>
      <c r="L14" s="48"/>
      <c r="M14" s="48"/>
      <c r="N14" s="48"/>
      <c r="O14" s="48"/>
      <c r="P14" s="49"/>
      <c r="Q14" s="49"/>
    </row>
    <row r="15" spans="1:17" ht="12.75">
      <c r="A15" s="1">
        <v>114</v>
      </c>
      <c r="B15" s="1" t="s">
        <v>29</v>
      </c>
      <c r="C15" s="1"/>
      <c r="D15" s="1"/>
      <c r="E15" s="1"/>
      <c r="F15" s="38"/>
      <c r="G15" s="2">
        <v>213.06552</v>
      </c>
      <c r="H15" s="2"/>
      <c r="I15" s="68"/>
      <c r="J15" s="48"/>
      <c r="K15" s="48"/>
      <c r="L15" s="48"/>
      <c r="M15" s="48"/>
      <c r="N15" s="48"/>
      <c r="O15" s="48"/>
      <c r="P15" s="49"/>
      <c r="Q15" s="49"/>
    </row>
    <row r="16" spans="1:17" ht="12.75">
      <c r="A16" s="1">
        <v>116</v>
      </c>
      <c r="B16" s="1" t="s">
        <v>6</v>
      </c>
      <c r="C16" s="1"/>
      <c r="D16" s="1"/>
      <c r="E16" s="1"/>
      <c r="F16" s="38"/>
      <c r="G16" s="70">
        <v>7.04437</v>
      </c>
      <c r="H16" s="2"/>
      <c r="I16" s="68"/>
      <c r="J16" s="48"/>
      <c r="K16" s="48"/>
      <c r="L16" s="48"/>
      <c r="M16" s="48"/>
      <c r="N16" s="48"/>
      <c r="O16" s="48"/>
      <c r="P16" s="49"/>
      <c r="Q16" s="49"/>
    </row>
    <row r="17" spans="1:17" ht="12.75">
      <c r="A17" s="1">
        <v>117</v>
      </c>
      <c r="B17" s="1" t="s">
        <v>7</v>
      </c>
      <c r="C17" s="1"/>
      <c r="D17" s="1"/>
      <c r="E17" s="1"/>
      <c r="F17" s="38"/>
      <c r="G17" s="70">
        <v>6.00845</v>
      </c>
      <c r="H17" s="2"/>
      <c r="I17" s="68"/>
      <c r="J17" s="48"/>
      <c r="K17" s="48"/>
      <c r="L17" s="48"/>
      <c r="M17" s="48"/>
      <c r="N17" s="48"/>
      <c r="O17" s="48"/>
      <c r="P17" s="49"/>
      <c r="Q17" s="49"/>
    </row>
    <row r="18" spans="1:17" ht="12.75">
      <c r="A18" s="1">
        <v>118</v>
      </c>
      <c r="B18" s="1" t="s">
        <v>71</v>
      </c>
      <c r="C18" s="1"/>
      <c r="D18" s="1"/>
      <c r="E18" s="1"/>
      <c r="F18" s="38"/>
      <c r="G18" s="69">
        <v>4.43977</v>
      </c>
      <c r="H18" s="2"/>
      <c r="I18" s="68"/>
      <c r="J18" s="48"/>
      <c r="K18" s="48"/>
      <c r="L18" s="48"/>
      <c r="M18" s="48"/>
      <c r="N18" s="48"/>
      <c r="O18" s="48"/>
      <c r="P18" s="49"/>
      <c r="Q18" s="49"/>
    </row>
    <row r="19" spans="1:17" ht="12.75">
      <c r="A19" s="1"/>
      <c r="B19" s="1"/>
      <c r="C19" s="1"/>
      <c r="D19" s="1"/>
      <c r="E19" s="1"/>
      <c r="F19" s="1"/>
      <c r="G19" s="70"/>
      <c r="H19" s="2"/>
      <c r="I19" s="68"/>
      <c r="J19" s="48"/>
      <c r="K19" s="48"/>
      <c r="L19" s="48"/>
      <c r="M19" s="48"/>
      <c r="N19" s="48"/>
      <c r="O19" s="48"/>
      <c r="P19" s="49"/>
      <c r="Q19" s="49"/>
    </row>
    <row r="20" spans="1:17" ht="12.75">
      <c r="A20" s="1">
        <v>12</v>
      </c>
      <c r="B20" s="3" t="s">
        <v>25</v>
      </c>
      <c r="C20" s="1"/>
      <c r="D20" s="1"/>
      <c r="E20" s="1"/>
      <c r="F20" s="1"/>
      <c r="G20" s="70"/>
      <c r="H20" s="2"/>
      <c r="I20" s="68">
        <f>SUM(G21:G22)</f>
        <v>24.61828</v>
      </c>
      <c r="J20" s="48"/>
      <c r="K20" s="48"/>
      <c r="L20" s="48"/>
      <c r="M20" s="48"/>
      <c r="N20" s="48"/>
      <c r="O20" s="48"/>
      <c r="P20" s="49"/>
      <c r="Q20" s="49"/>
    </row>
    <row r="21" spans="1:17" ht="12.75">
      <c r="A21" s="1">
        <v>121</v>
      </c>
      <c r="B21" s="1" t="s">
        <v>8</v>
      </c>
      <c r="C21" s="1"/>
      <c r="D21" s="1"/>
      <c r="E21" s="1"/>
      <c r="F21" s="38"/>
      <c r="G21" s="2">
        <v>2.33257</v>
      </c>
      <c r="H21" s="2"/>
      <c r="I21" s="68"/>
      <c r="J21" s="48"/>
      <c r="K21" s="48"/>
      <c r="L21" s="48"/>
      <c r="M21" s="48"/>
      <c r="N21" s="48"/>
      <c r="O21" s="48"/>
      <c r="P21" s="49"/>
      <c r="Q21" s="49"/>
    </row>
    <row r="22" spans="1:17" ht="12.75">
      <c r="A22" s="1">
        <v>123</v>
      </c>
      <c r="B22" s="1" t="s">
        <v>30</v>
      </c>
      <c r="C22" s="1"/>
      <c r="D22" s="1"/>
      <c r="E22" s="1"/>
      <c r="F22" s="38"/>
      <c r="G22" s="69">
        <v>22.285709999999998</v>
      </c>
      <c r="H22" s="2"/>
      <c r="I22" s="68"/>
      <c r="J22" s="48"/>
      <c r="K22" s="48"/>
      <c r="L22" s="48"/>
      <c r="M22" s="48"/>
      <c r="N22" s="48"/>
      <c r="O22" s="48"/>
      <c r="P22" s="49"/>
      <c r="Q22" s="49"/>
    </row>
    <row r="23" spans="1:19" ht="13.5" thickBot="1">
      <c r="A23" s="1"/>
      <c r="B23" s="3" t="s">
        <v>9</v>
      </c>
      <c r="C23" s="1"/>
      <c r="D23" s="1"/>
      <c r="E23" s="1"/>
      <c r="F23" s="1"/>
      <c r="G23" s="2"/>
      <c r="H23" s="2"/>
      <c r="I23" s="71">
        <f>SUM(I11:I22)</f>
        <v>1456.7592300000001</v>
      </c>
      <c r="J23" s="84">
        <f>+I23-I44</f>
        <v>0</v>
      </c>
      <c r="K23" s="49"/>
      <c r="L23" s="49"/>
      <c r="M23" s="49"/>
      <c r="N23" s="49"/>
      <c r="O23" s="49"/>
      <c r="P23" s="49"/>
      <c r="Q23" s="49"/>
      <c r="R23" s="94"/>
      <c r="S23" s="94"/>
    </row>
    <row r="24" spans="1:17" ht="13.5" thickTop="1">
      <c r="A24" s="1"/>
      <c r="B24" s="1"/>
      <c r="C24" s="1"/>
      <c r="D24" s="1"/>
      <c r="E24" s="1"/>
      <c r="F24" s="1"/>
      <c r="G24" s="70"/>
      <c r="H24" s="2"/>
      <c r="I24" s="68"/>
      <c r="J24" s="85"/>
      <c r="K24" s="48"/>
      <c r="L24" s="48"/>
      <c r="M24" s="48"/>
      <c r="N24" s="48"/>
      <c r="O24" s="48"/>
      <c r="P24" s="49"/>
      <c r="Q24" s="49"/>
    </row>
    <row r="25" spans="1:17" ht="12.75">
      <c r="A25" s="1">
        <v>2</v>
      </c>
      <c r="B25" s="3" t="s">
        <v>10</v>
      </c>
      <c r="C25" s="1"/>
      <c r="D25" s="1"/>
      <c r="E25" s="1"/>
      <c r="F25" s="1"/>
      <c r="G25" s="2"/>
      <c r="H25" s="2"/>
      <c r="I25" s="68"/>
      <c r="J25" s="85"/>
      <c r="K25" s="48"/>
      <c r="L25" s="48"/>
      <c r="M25" s="48"/>
      <c r="N25" s="48"/>
      <c r="O25" s="48"/>
      <c r="P25" s="49"/>
      <c r="Q25" s="49"/>
    </row>
    <row r="26" spans="1:17" ht="12.75">
      <c r="A26" s="1">
        <v>21</v>
      </c>
      <c r="B26" s="3" t="s">
        <v>26</v>
      </c>
      <c r="C26" s="1"/>
      <c r="D26" s="1"/>
      <c r="E26" s="1"/>
      <c r="F26" s="1"/>
      <c r="G26" s="2"/>
      <c r="H26" s="2"/>
      <c r="I26" s="68">
        <f>+G27+G28</f>
        <v>129.25171999999998</v>
      </c>
      <c r="J26" s="85"/>
      <c r="K26" s="48"/>
      <c r="L26" s="48"/>
      <c r="M26" s="48"/>
      <c r="N26" s="48"/>
      <c r="O26" s="48"/>
      <c r="P26" s="49"/>
      <c r="Q26" s="49"/>
    </row>
    <row r="27" spans="1:17" ht="12.75">
      <c r="A27" s="1">
        <v>213</v>
      </c>
      <c r="B27" s="1" t="s">
        <v>11</v>
      </c>
      <c r="C27" s="1"/>
      <c r="D27" s="1"/>
      <c r="E27" s="1"/>
      <c r="F27" s="38"/>
      <c r="G27" s="2">
        <v>59.202169999999995</v>
      </c>
      <c r="H27" s="2"/>
      <c r="I27" s="2"/>
      <c r="J27" s="86"/>
      <c r="K27" s="50"/>
      <c r="L27" s="50"/>
      <c r="M27" s="50"/>
      <c r="N27" s="50"/>
      <c r="O27" s="50"/>
      <c r="P27" s="51"/>
      <c r="Q27" s="51"/>
    </row>
    <row r="28" spans="1:17" ht="12.75">
      <c r="A28" s="1">
        <v>215</v>
      </c>
      <c r="B28" s="1" t="s">
        <v>46</v>
      </c>
      <c r="C28" s="1"/>
      <c r="D28" s="1"/>
      <c r="E28" s="1"/>
      <c r="F28" s="38"/>
      <c r="G28" s="69">
        <v>70.04955</v>
      </c>
      <c r="H28" s="2"/>
      <c r="I28" s="69"/>
      <c r="J28" s="86"/>
      <c r="K28" s="50"/>
      <c r="L28" s="50"/>
      <c r="M28" s="50"/>
      <c r="N28" s="50"/>
      <c r="O28" s="50"/>
      <c r="P28" s="51"/>
      <c r="Q28" s="51"/>
    </row>
    <row r="29" spans="1:17" ht="12.75" hidden="1">
      <c r="A29" s="1">
        <v>216</v>
      </c>
      <c r="B29" s="1" t="s">
        <v>72</v>
      </c>
      <c r="C29" s="1"/>
      <c r="D29" s="1"/>
      <c r="E29" s="1"/>
      <c r="F29" s="38"/>
      <c r="G29" s="69" t="e">
        <f>SUMIF(#REF!,'Balance General'!A29,#REF!)</f>
        <v>#REF!</v>
      </c>
      <c r="H29" s="2"/>
      <c r="I29" s="69"/>
      <c r="J29" s="86"/>
      <c r="K29" s="50"/>
      <c r="L29" s="50"/>
      <c r="M29" s="50"/>
      <c r="N29" s="50"/>
      <c r="O29" s="50"/>
      <c r="P29" s="51"/>
      <c r="Q29" s="51"/>
    </row>
    <row r="30" spans="1:17" ht="12.75">
      <c r="A30" s="1"/>
      <c r="B30" s="3" t="s">
        <v>12</v>
      </c>
      <c r="C30" s="1"/>
      <c r="D30" s="1"/>
      <c r="E30" s="1"/>
      <c r="F30" s="1"/>
      <c r="G30" s="70"/>
      <c r="H30" s="2"/>
      <c r="I30" s="68">
        <f>SUM(I26:I29)</f>
        <v>129.25171999999998</v>
      </c>
      <c r="J30" s="85"/>
      <c r="K30" s="48"/>
      <c r="L30" s="48"/>
      <c r="M30" s="48"/>
      <c r="N30" s="48"/>
      <c r="O30" s="48"/>
      <c r="P30" s="49"/>
      <c r="Q30" s="49"/>
    </row>
    <row r="31" spans="1:22" ht="12.75">
      <c r="A31" s="1"/>
      <c r="B31" s="1"/>
      <c r="C31" s="1"/>
      <c r="D31" s="1"/>
      <c r="E31" s="1"/>
      <c r="F31" s="1"/>
      <c r="G31" s="2"/>
      <c r="H31" s="2"/>
      <c r="I31" s="2"/>
      <c r="J31" s="86"/>
      <c r="K31" s="50"/>
      <c r="L31" s="50"/>
      <c r="M31" s="50"/>
      <c r="N31" s="50"/>
      <c r="O31" s="50"/>
      <c r="P31" s="51"/>
      <c r="Q31" s="51"/>
      <c r="R31" s="58"/>
      <c r="S31" s="58"/>
      <c r="T31" s="58"/>
      <c r="U31" s="58"/>
      <c r="V31" s="58"/>
    </row>
    <row r="32" spans="1:22" ht="12.75">
      <c r="A32" s="1">
        <v>3</v>
      </c>
      <c r="B32" s="3" t="s">
        <v>31</v>
      </c>
      <c r="C32" s="1"/>
      <c r="D32" s="1"/>
      <c r="E32" s="1"/>
      <c r="F32" s="1"/>
      <c r="G32" s="2"/>
      <c r="H32" s="2"/>
      <c r="I32" s="2"/>
      <c r="J32" s="86"/>
      <c r="K32" s="50"/>
      <c r="L32" s="50"/>
      <c r="M32" s="50"/>
      <c r="N32" s="50"/>
      <c r="O32" s="50"/>
      <c r="P32" s="51"/>
      <c r="Q32" s="51"/>
      <c r="R32" s="58"/>
      <c r="S32" s="58"/>
      <c r="T32" s="58"/>
      <c r="U32" s="59"/>
      <c r="V32" s="59"/>
    </row>
    <row r="33" spans="1:27" ht="12.75">
      <c r="A33" s="1">
        <v>31</v>
      </c>
      <c r="B33" s="3" t="s">
        <v>13</v>
      </c>
      <c r="C33" s="1"/>
      <c r="D33" s="1"/>
      <c r="E33" s="1"/>
      <c r="F33" s="1"/>
      <c r="G33" s="2"/>
      <c r="H33" s="2"/>
      <c r="I33" s="68">
        <f>+G34</f>
        <v>800</v>
      </c>
      <c r="J33" s="85"/>
      <c r="K33" s="48"/>
      <c r="L33" s="48"/>
      <c r="M33" s="48"/>
      <c r="N33" s="48"/>
      <c r="O33" s="48"/>
      <c r="P33" s="49"/>
      <c r="Q33" s="49"/>
      <c r="R33" s="95"/>
      <c r="S33" s="95"/>
      <c r="T33" s="96"/>
      <c r="U33" s="97"/>
      <c r="V33" s="98"/>
      <c r="W33" s="99"/>
      <c r="X33" s="99"/>
      <c r="Y33" s="99"/>
      <c r="Z33" s="99"/>
      <c r="AA33" s="99"/>
    </row>
    <row r="34" spans="1:27" ht="12.75">
      <c r="A34" s="1">
        <v>310</v>
      </c>
      <c r="B34" s="1" t="s">
        <v>14</v>
      </c>
      <c r="C34" s="1"/>
      <c r="D34" s="1"/>
      <c r="E34" s="1"/>
      <c r="F34" s="2"/>
      <c r="G34" s="69">
        <v>800</v>
      </c>
      <c r="H34" s="2"/>
      <c r="I34" s="2"/>
      <c r="J34" s="86"/>
      <c r="K34" s="50"/>
      <c r="L34" s="50"/>
      <c r="M34" s="50"/>
      <c r="N34" s="50"/>
      <c r="O34" s="50"/>
      <c r="P34" s="51"/>
      <c r="Q34" s="51"/>
      <c r="R34" s="95"/>
      <c r="S34" s="95"/>
      <c r="T34" s="99"/>
      <c r="U34" s="99"/>
      <c r="V34" s="99"/>
      <c r="W34" s="100"/>
      <c r="X34" s="100"/>
      <c r="Y34" s="99"/>
      <c r="Z34" s="99"/>
      <c r="AA34" s="99"/>
    </row>
    <row r="35" spans="1:27" ht="12.75">
      <c r="A35" s="1">
        <v>32</v>
      </c>
      <c r="B35" s="3" t="s">
        <v>1</v>
      </c>
      <c r="C35" s="1"/>
      <c r="D35" s="1"/>
      <c r="E35" s="1"/>
      <c r="F35" s="2"/>
      <c r="G35" s="2"/>
      <c r="H35" s="2"/>
      <c r="I35" s="68">
        <f>+G36+G37</f>
        <v>381.36057</v>
      </c>
      <c r="J35" s="85"/>
      <c r="K35" s="48"/>
      <c r="L35" s="48"/>
      <c r="M35" s="48"/>
      <c r="N35" s="48"/>
      <c r="O35" s="48"/>
      <c r="P35" s="49"/>
      <c r="Q35" s="49"/>
      <c r="R35" s="95"/>
      <c r="S35" s="95"/>
      <c r="T35" s="99"/>
      <c r="U35" s="99"/>
      <c r="V35" s="99"/>
      <c r="W35" s="99"/>
      <c r="X35" s="99"/>
      <c r="Y35" s="99"/>
      <c r="Z35" s="99"/>
      <c r="AA35" s="99"/>
    </row>
    <row r="36" spans="1:27" ht="12.75">
      <c r="A36" s="1">
        <v>320</v>
      </c>
      <c r="B36" s="1" t="s">
        <v>47</v>
      </c>
      <c r="C36" s="1"/>
      <c r="D36" s="1"/>
      <c r="E36" s="1"/>
      <c r="F36" s="2"/>
      <c r="G36" s="2">
        <v>160</v>
      </c>
      <c r="H36" s="2"/>
      <c r="I36" s="2"/>
      <c r="J36" s="86"/>
      <c r="K36" s="50"/>
      <c r="L36" s="50"/>
      <c r="M36" s="50"/>
      <c r="N36" s="50"/>
      <c r="O36" s="50"/>
      <c r="P36" s="51"/>
      <c r="Q36" s="51"/>
      <c r="R36" s="95"/>
      <c r="S36" s="95"/>
      <c r="T36" s="99"/>
      <c r="U36" s="99"/>
      <c r="V36" s="99"/>
      <c r="W36" s="99"/>
      <c r="X36" s="99"/>
      <c r="Y36" s="99"/>
      <c r="Z36" s="99"/>
      <c r="AA36" s="99"/>
    </row>
    <row r="37" spans="1:27" ht="12.75">
      <c r="A37" s="1">
        <v>322</v>
      </c>
      <c r="B37" s="1" t="s">
        <v>64</v>
      </c>
      <c r="C37" s="1"/>
      <c r="D37" s="1"/>
      <c r="E37" s="1"/>
      <c r="F37" s="2"/>
      <c r="G37" s="69">
        <v>221.36057</v>
      </c>
      <c r="H37" s="2"/>
      <c r="I37" s="2"/>
      <c r="J37" s="86"/>
      <c r="K37" s="50"/>
      <c r="L37" s="82"/>
      <c r="M37" s="50"/>
      <c r="N37" s="50"/>
      <c r="O37" s="50"/>
      <c r="P37" s="51"/>
      <c r="Q37" s="51"/>
      <c r="R37" s="95"/>
      <c r="S37" s="95"/>
      <c r="T37" s="99"/>
      <c r="U37" s="99"/>
      <c r="V37" s="99"/>
      <c r="W37" s="99"/>
      <c r="X37" s="99"/>
      <c r="Y37" s="99"/>
      <c r="Z37" s="99"/>
      <c r="AA37" s="99"/>
    </row>
    <row r="38" spans="1:27" ht="12.75">
      <c r="A38" s="1">
        <v>33</v>
      </c>
      <c r="B38" s="3" t="s">
        <v>60</v>
      </c>
      <c r="C38" s="1"/>
      <c r="D38" s="1"/>
      <c r="E38" s="1"/>
      <c r="F38" s="2"/>
      <c r="G38" s="2"/>
      <c r="H38" s="2"/>
      <c r="I38" s="74">
        <f>+G39</f>
        <v>0.37961</v>
      </c>
      <c r="J38" s="86"/>
      <c r="K38" s="50"/>
      <c r="L38" s="50"/>
      <c r="M38" s="50"/>
      <c r="N38" s="50"/>
      <c r="O38" s="50"/>
      <c r="P38" s="51"/>
      <c r="Q38" s="51"/>
      <c r="R38" s="101"/>
      <c r="S38" s="101"/>
      <c r="T38" s="99"/>
      <c r="U38" s="99"/>
      <c r="V38" s="99"/>
      <c r="W38" s="99"/>
      <c r="X38" s="99"/>
      <c r="Y38" s="99"/>
      <c r="Z38" s="99"/>
      <c r="AA38" s="99"/>
    </row>
    <row r="39" spans="1:27" ht="12.75">
      <c r="A39" s="1">
        <v>332</v>
      </c>
      <c r="B39" s="1" t="s">
        <v>61</v>
      </c>
      <c r="C39" s="1"/>
      <c r="D39" s="1"/>
      <c r="E39" s="1"/>
      <c r="F39" s="2"/>
      <c r="G39" s="77">
        <v>0.37961</v>
      </c>
      <c r="H39" s="2"/>
      <c r="I39" s="2"/>
      <c r="J39" s="86"/>
      <c r="K39" s="50"/>
      <c r="L39" s="50"/>
      <c r="M39" s="50"/>
      <c r="N39" s="50"/>
      <c r="O39" s="50"/>
      <c r="P39" s="51"/>
      <c r="Q39" s="51"/>
      <c r="R39" s="95"/>
      <c r="S39" s="95"/>
      <c r="T39" s="99"/>
      <c r="U39" s="99"/>
      <c r="V39" s="99"/>
      <c r="W39" s="99"/>
      <c r="X39" s="99"/>
      <c r="Y39" s="99"/>
      <c r="Z39" s="99"/>
      <c r="AA39" s="99"/>
    </row>
    <row r="40" spans="1:27" ht="12.75">
      <c r="A40" s="1">
        <v>34</v>
      </c>
      <c r="B40" s="3" t="s">
        <v>2</v>
      </c>
      <c r="C40" s="1"/>
      <c r="D40" s="1"/>
      <c r="E40" s="1"/>
      <c r="F40" s="2"/>
      <c r="G40" s="2"/>
      <c r="H40" s="2"/>
      <c r="I40" s="68">
        <f>+G41+G42</f>
        <v>145.76733</v>
      </c>
      <c r="J40" s="84"/>
      <c r="K40" s="49"/>
      <c r="L40" s="49"/>
      <c r="M40" s="49"/>
      <c r="N40" s="49"/>
      <c r="O40" s="49"/>
      <c r="P40" s="49"/>
      <c r="Q40" s="49"/>
      <c r="R40" s="102"/>
      <c r="S40" s="103"/>
      <c r="T40" s="99"/>
      <c r="U40" s="99"/>
      <c r="V40" s="99"/>
      <c r="W40" s="99"/>
      <c r="X40" s="99"/>
      <c r="Y40" s="99"/>
      <c r="Z40" s="99"/>
      <c r="AA40" s="99"/>
    </row>
    <row r="41" spans="1:27" ht="12.75" hidden="1">
      <c r="A41" s="1">
        <v>340</v>
      </c>
      <c r="B41" s="1" t="s">
        <v>70</v>
      </c>
      <c r="C41" s="1"/>
      <c r="D41" s="1"/>
      <c r="E41" s="38"/>
      <c r="F41" s="2"/>
      <c r="G41" s="83"/>
      <c r="H41" s="2"/>
      <c r="I41" s="74"/>
      <c r="J41" s="84"/>
      <c r="K41" s="49"/>
      <c r="L41" s="49"/>
      <c r="M41" s="49"/>
      <c r="N41" s="49"/>
      <c r="O41" s="49"/>
      <c r="P41" s="49"/>
      <c r="Q41" s="49"/>
      <c r="R41" s="102"/>
      <c r="S41" s="103"/>
      <c r="T41" s="99"/>
      <c r="U41" s="99"/>
      <c r="V41" s="99"/>
      <c r="W41" s="99"/>
      <c r="X41" s="99"/>
      <c r="Y41" s="99"/>
      <c r="Z41" s="99"/>
      <c r="AA41" s="99"/>
    </row>
    <row r="42" spans="1:27" ht="12.75">
      <c r="A42" s="1">
        <v>341</v>
      </c>
      <c r="B42" s="1" t="s">
        <v>32</v>
      </c>
      <c r="C42" s="1"/>
      <c r="D42" s="1"/>
      <c r="E42" s="38"/>
      <c r="F42" s="2"/>
      <c r="G42" s="77">
        <v>145.76733</v>
      </c>
      <c r="H42" s="2"/>
      <c r="I42" s="69"/>
      <c r="J42" s="87"/>
      <c r="K42" s="51"/>
      <c r="L42" s="51"/>
      <c r="M42" s="51"/>
      <c r="N42" s="51"/>
      <c r="O42" s="51"/>
      <c r="P42" s="51"/>
      <c r="Q42" s="51"/>
      <c r="R42" s="95"/>
      <c r="S42" s="95"/>
      <c r="T42" s="99"/>
      <c r="U42" s="99"/>
      <c r="V42" s="99"/>
      <c r="W42" s="99"/>
      <c r="X42" s="99"/>
      <c r="Y42" s="99"/>
      <c r="Z42" s="99"/>
      <c r="AA42" s="99"/>
    </row>
    <row r="43" spans="1:27" ht="12.75">
      <c r="A43" s="1"/>
      <c r="B43" s="3" t="s">
        <v>68</v>
      </c>
      <c r="C43" s="1"/>
      <c r="D43" s="1"/>
      <c r="E43" s="38"/>
      <c r="F43" s="2"/>
      <c r="G43" s="83"/>
      <c r="H43" s="2"/>
      <c r="I43" s="68">
        <f>SUM(I33:I42)</f>
        <v>1327.50751</v>
      </c>
      <c r="J43" s="87"/>
      <c r="K43" s="51"/>
      <c r="L43" s="51"/>
      <c r="M43" s="51"/>
      <c r="N43" s="51"/>
      <c r="O43" s="51"/>
      <c r="P43" s="51"/>
      <c r="Q43" s="51"/>
      <c r="R43" s="95"/>
      <c r="S43" s="95"/>
      <c r="T43" s="99"/>
      <c r="U43" s="99"/>
      <c r="V43" s="99"/>
      <c r="W43" s="99"/>
      <c r="X43" s="99"/>
      <c r="Y43" s="99"/>
      <c r="Z43" s="99"/>
      <c r="AA43" s="99"/>
    </row>
    <row r="44" spans="1:27" ht="15.75" thickBot="1">
      <c r="A44" s="1"/>
      <c r="B44" s="3" t="s">
        <v>15</v>
      </c>
      <c r="C44" s="1"/>
      <c r="D44" s="1"/>
      <c r="E44" s="1"/>
      <c r="F44" s="1"/>
      <c r="G44" s="2"/>
      <c r="H44" s="2"/>
      <c r="I44" s="71">
        <f>+I43+I30</f>
        <v>1456.75923</v>
      </c>
      <c r="J44" s="84">
        <f>+I44-I23</f>
        <v>0</v>
      </c>
      <c r="K44" s="49"/>
      <c r="L44" s="49"/>
      <c r="M44" s="49"/>
      <c r="N44" s="49"/>
      <c r="O44" s="49"/>
      <c r="P44" s="49"/>
      <c r="Q44" s="49"/>
      <c r="R44" s="104"/>
      <c r="S44" s="105"/>
      <c r="T44" s="99"/>
      <c r="U44" s="99"/>
      <c r="V44" s="99"/>
      <c r="W44" s="100"/>
      <c r="X44" s="106"/>
      <c r="Y44" s="99"/>
      <c r="Z44" s="99"/>
      <c r="AA44" s="99"/>
    </row>
    <row r="45" spans="1:27" ht="13.5" thickTop="1">
      <c r="A45" s="1"/>
      <c r="B45" s="1"/>
      <c r="C45" s="1"/>
      <c r="D45" s="1"/>
      <c r="E45" s="1"/>
      <c r="F45" s="1"/>
      <c r="G45" s="2"/>
      <c r="H45" s="2"/>
      <c r="I45" s="2"/>
      <c r="J45" s="51"/>
      <c r="K45" s="51"/>
      <c r="L45" s="51"/>
      <c r="M45" s="51"/>
      <c r="N45" s="51"/>
      <c r="O45" s="51"/>
      <c r="P45" s="51"/>
      <c r="Q45" s="51"/>
      <c r="R45" s="107"/>
      <c r="S45" s="99"/>
      <c r="T45" s="99"/>
      <c r="U45" s="99"/>
      <c r="V45" s="99"/>
      <c r="W45" s="99"/>
      <c r="X45" s="106"/>
      <c r="Y45" s="99"/>
      <c r="Z45" s="99"/>
      <c r="AA45" s="99"/>
    </row>
    <row r="46" spans="1:18" ht="12.75">
      <c r="A46" s="1"/>
      <c r="B46" s="1"/>
      <c r="C46" s="1"/>
      <c r="D46" s="1"/>
      <c r="E46" s="1"/>
      <c r="F46" s="1"/>
      <c r="G46" s="2"/>
      <c r="H46" s="2"/>
      <c r="I46" s="2"/>
      <c r="J46" s="51"/>
      <c r="K46" s="51"/>
      <c r="L46" s="51"/>
      <c r="M46" s="51"/>
      <c r="N46" s="51"/>
      <c r="O46" s="51"/>
      <c r="P46" s="51"/>
      <c r="Q46" s="51"/>
      <c r="R46" s="92"/>
    </row>
    <row r="47" spans="1:18" ht="12.75">
      <c r="A47" s="1">
        <v>6</v>
      </c>
      <c r="B47" s="3" t="s">
        <v>75</v>
      </c>
      <c r="C47" s="1"/>
      <c r="D47" s="1"/>
      <c r="E47" s="1"/>
      <c r="F47" s="1"/>
      <c r="G47" s="2"/>
      <c r="H47" s="2"/>
      <c r="I47" s="2"/>
      <c r="J47" s="51"/>
      <c r="K47" s="51"/>
      <c r="L47" s="51"/>
      <c r="M47" s="51"/>
      <c r="N47" s="51"/>
      <c r="O47" s="51"/>
      <c r="P47" s="51"/>
      <c r="Q47" s="51"/>
      <c r="R47" s="94"/>
    </row>
    <row r="48" spans="1:17" ht="12.75">
      <c r="A48" s="1">
        <v>61</v>
      </c>
      <c r="B48" s="3" t="s">
        <v>17</v>
      </c>
      <c r="C48" s="1"/>
      <c r="D48" s="1"/>
      <c r="E48" s="1"/>
      <c r="F48" s="1"/>
      <c r="G48" s="2"/>
      <c r="H48" s="2"/>
      <c r="I48" s="72">
        <f>SUM(G49:G49)</f>
        <v>325</v>
      </c>
      <c r="J48" s="48"/>
      <c r="K48" s="48"/>
      <c r="L48" s="48"/>
      <c r="M48" s="48"/>
      <c r="N48" s="48"/>
      <c r="O48" s="48"/>
      <c r="P48" s="49"/>
      <c r="Q48" s="49"/>
    </row>
    <row r="49" spans="1:17" ht="12.75">
      <c r="A49" s="1">
        <v>610</v>
      </c>
      <c r="B49" s="1" t="s">
        <v>57</v>
      </c>
      <c r="C49" s="1"/>
      <c r="D49" s="1"/>
      <c r="E49" s="1"/>
      <c r="F49" s="2"/>
      <c r="G49" s="69">
        <v>325</v>
      </c>
      <c r="H49" s="70"/>
      <c r="I49" s="70"/>
      <c r="J49" s="51"/>
      <c r="K49" s="51"/>
      <c r="L49" s="51"/>
      <c r="M49" s="51"/>
      <c r="N49" s="51"/>
      <c r="O49" s="51"/>
      <c r="P49" s="51"/>
      <c r="Q49" s="51"/>
    </row>
    <row r="50" spans="1:22" ht="12.75">
      <c r="A50" s="1">
        <v>62</v>
      </c>
      <c r="B50" s="3" t="s">
        <v>0</v>
      </c>
      <c r="C50" s="1"/>
      <c r="D50" s="1"/>
      <c r="E50" s="1"/>
      <c r="F50" s="2"/>
      <c r="G50" s="70"/>
      <c r="H50" s="70"/>
      <c r="I50" s="72">
        <f>SUM(G51:G53)</f>
        <v>778.01229</v>
      </c>
      <c r="J50" s="49"/>
      <c r="K50" s="49"/>
      <c r="L50" s="49"/>
      <c r="M50" s="49"/>
      <c r="N50" s="49"/>
      <c r="O50" s="49"/>
      <c r="P50" s="49"/>
      <c r="Q50" s="49"/>
      <c r="S50" s="58"/>
      <c r="T50" s="58"/>
      <c r="U50" s="58"/>
      <c r="V50" s="58"/>
    </row>
    <row r="51" spans="1:22" ht="12.75">
      <c r="A51" s="1">
        <v>620</v>
      </c>
      <c r="B51" s="1" t="s">
        <v>48</v>
      </c>
      <c r="C51" s="1"/>
      <c r="D51" s="1"/>
      <c r="E51" s="1"/>
      <c r="F51" s="2"/>
      <c r="G51" s="70">
        <v>440</v>
      </c>
      <c r="H51" s="70"/>
      <c r="I51" s="70"/>
      <c r="J51" s="51"/>
      <c r="K51" s="51"/>
      <c r="L51" s="51"/>
      <c r="M51" s="51"/>
      <c r="N51" s="51"/>
      <c r="O51" s="51"/>
      <c r="P51" s="51"/>
      <c r="Q51" s="51"/>
      <c r="S51" s="58"/>
      <c r="T51" s="58"/>
      <c r="U51" s="59"/>
      <c r="V51" s="59"/>
    </row>
    <row r="52" spans="1:22" ht="12.75">
      <c r="A52" s="1">
        <v>621</v>
      </c>
      <c r="B52" s="1" t="s">
        <v>65</v>
      </c>
      <c r="C52" s="1"/>
      <c r="D52" s="1"/>
      <c r="E52" s="1"/>
      <c r="F52" s="2"/>
      <c r="G52" s="70">
        <v>325</v>
      </c>
      <c r="H52" s="70"/>
      <c r="I52" s="70"/>
      <c r="J52" s="51"/>
      <c r="K52" s="51"/>
      <c r="L52" s="51"/>
      <c r="M52" s="51"/>
      <c r="N52" s="51"/>
      <c r="O52" s="51"/>
      <c r="P52" s="51"/>
      <c r="Q52" s="51"/>
      <c r="S52" s="58"/>
      <c r="T52" s="58"/>
      <c r="U52" s="59"/>
      <c r="V52" s="59"/>
    </row>
    <row r="53" spans="1:22" ht="12.75">
      <c r="A53" s="1">
        <v>624</v>
      </c>
      <c r="B53" s="1" t="s">
        <v>49</v>
      </c>
      <c r="C53" s="1"/>
      <c r="D53" s="1"/>
      <c r="E53" s="1"/>
      <c r="F53" s="2"/>
      <c r="G53" s="69">
        <v>13.01229</v>
      </c>
      <c r="H53" s="70"/>
      <c r="I53" s="70"/>
      <c r="J53" s="51"/>
      <c r="K53" s="51"/>
      <c r="L53" s="51"/>
      <c r="M53" s="51"/>
      <c r="N53" s="51"/>
      <c r="O53" s="51"/>
      <c r="P53" s="51"/>
      <c r="Q53" s="51"/>
      <c r="S53" s="60"/>
      <c r="T53" s="60"/>
      <c r="U53" s="60"/>
      <c r="V53" s="60"/>
    </row>
    <row r="54" spans="1:22" ht="13.5" thickBot="1">
      <c r="A54" s="1"/>
      <c r="B54" s="3" t="s">
        <v>76</v>
      </c>
      <c r="C54" s="1"/>
      <c r="D54" s="1"/>
      <c r="E54" s="1"/>
      <c r="F54" s="2"/>
      <c r="G54" s="2"/>
      <c r="H54" s="2"/>
      <c r="I54" s="71">
        <f>SUM(I48:I53)</f>
        <v>1103.0122900000001</v>
      </c>
      <c r="J54" s="49"/>
      <c r="K54" s="49"/>
      <c r="L54" s="49"/>
      <c r="M54" s="49"/>
      <c r="N54" s="49"/>
      <c r="O54" s="49"/>
      <c r="P54" s="49"/>
      <c r="Q54" s="49"/>
      <c r="S54" s="92"/>
      <c r="T54" s="92"/>
      <c r="U54" s="92"/>
      <c r="V54" s="92"/>
    </row>
    <row r="55" spans="1:22" ht="13.5" thickTop="1">
      <c r="A55" s="40"/>
      <c r="B55" s="1"/>
      <c r="C55" s="1"/>
      <c r="D55" s="1"/>
      <c r="E55" s="1"/>
      <c r="F55" s="2"/>
      <c r="G55" s="2"/>
      <c r="H55" s="2"/>
      <c r="I55" s="2"/>
      <c r="J55" s="50"/>
      <c r="K55" s="50"/>
      <c r="L55" s="50"/>
      <c r="M55" s="50"/>
      <c r="N55" s="50"/>
      <c r="O55" s="50"/>
      <c r="P55" s="51"/>
      <c r="Q55" s="51"/>
      <c r="S55" s="92"/>
      <c r="T55" s="92"/>
      <c r="U55" s="92"/>
      <c r="V55" s="92"/>
    </row>
    <row r="56" spans="1:22" ht="12.75">
      <c r="A56" s="1">
        <v>7</v>
      </c>
      <c r="B56" s="3" t="s">
        <v>75</v>
      </c>
      <c r="C56" s="1"/>
      <c r="D56" s="1"/>
      <c r="E56" s="1"/>
      <c r="F56" s="2"/>
      <c r="G56" s="2"/>
      <c r="H56" s="2"/>
      <c r="I56" s="2"/>
      <c r="J56" s="50"/>
      <c r="K56" s="50"/>
      <c r="L56" s="50"/>
      <c r="M56" s="50"/>
      <c r="N56" s="50"/>
      <c r="O56" s="50"/>
      <c r="P56" s="51"/>
      <c r="Q56" s="51"/>
      <c r="S56" s="92"/>
      <c r="T56" s="92"/>
      <c r="U56" s="92"/>
      <c r="V56" s="92"/>
    </row>
    <row r="57" spans="1:17" ht="12.75">
      <c r="A57" s="1">
        <v>71</v>
      </c>
      <c r="B57" s="3" t="s">
        <v>33</v>
      </c>
      <c r="C57" s="1"/>
      <c r="D57" s="1"/>
      <c r="E57" s="1"/>
      <c r="F57" s="2"/>
      <c r="G57" s="2"/>
      <c r="H57" s="2"/>
      <c r="I57" s="72">
        <f>SUM(G58:G58)</f>
        <v>325</v>
      </c>
      <c r="J57" s="48"/>
      <c r="K57" s="48"/>
      <c r="L57" s="48"/>
      <c r="M57" s="48"/>
      <c r="N57" s="48"/>
      <c r="O57" s="48"/>
      <c r="P57" s="49"/>
      <c r="Q57" s="49"/>
    </row>
    <row r="58" spans="1:17" ht="12.75">
      <c r="A58" s="1">
        <v>710</v>
      </c>
      <c r="B58" s="1" t="s">
        <v>58</v>
      </c>
      <c r="C58" s="1"/>
      <c r="D58" s="1"/>
      <c r="E58" s="1"/>
      <c r="F58" s="2"/>
      <c r="G58" s="69">
        <v>325</v>
      </c>
      <c r="H58" s="70"/>
      <c r="I58" s="70"/>
      <c r="J58" s="51"/>
      <c r="K58" s="51"/>
      <c r="L58" s="51"/>
      <c r="M58" s="51"/>
      <c r="N58" s="51"/>
      <c r="O58" s="51"/>
      <c r="P58" s="51"/>
      <c r="Q58" s="51"/>
    </row>
    <row r="59" spans="1:17" ht="12.75">
      <c r="A59" s="1">
        <v>72</v>
      </c>
      <c r="B59" s="3" t="s">
        <v>67</v>
      </c>
      <c r="C59" s="1"/>
      <c r="D59" s="1"/>
      <c r="E59" s="1"/>
      <c r="F59" s="2"/>
      <c r="G59" s="70"/>
      <c r="H59" s="70"/>
      <c r="I59" s="72">
        <f>SUM(G60:G62)</f>
        <v>778.01229</v>
      </c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1">
        <v>720</v>
      </c>
      <c r="B60" s="1" t="s">
        <v>50</v>
      </c>
      <c r="C60" s="1"/>
      <c r="D60" s="1"/>
      <c r="E60" s="1"/>
      <c r="F60" s="2"/>
      <c r="G60" s="70">
        <v>440</v>
      </c>
      <c r="H60" s="70"/>
      <c r="I60" s="70"/>
      <c r="J60" s="51"/>
      <c r="K60" s="51"/>
      <c r="L60" s="51"/>
      <c r="M60" s="51"/>
      <c r="N60" s="51"/>
      <c r="O60" s="51"/>
      <c r="P60" s="51"/>
      <c r="Q60" s="51"/>
    </row>
    <row r="61" spans="1:17" ht="12.75">
      <c r="A61" s="1">
        <v>721</v>
      </c>
      <c r="B61" s="1" t="s">
        <v>66</v>
      </c>
      <c r="C61" s="1"/>
      <c r="D61" s="1"/>
      <c r="E61" s="1"/>
      <c r="F61" s="2"/>
      <c r="G61" s="70">
        <v>325</v>
      </c>
      <c r="H61" s="70"/>
      <c r="I61" s="70"/>
      <c r="J61" s="51"/>
      <c r="K61" s="51"/>
      <c r="L61" s="51"/>
      <c r="M61" s="51"/>
      <c r="N61" s="51"/>
      <c r="O61" s="51"/>
      <c r="P61" s="51"/>
      <c r="Q61" s="51"/>
    </row>
    <row r="62" spans="1:17" ht="12.75">
      <c r="A62" s="1">
        <v>724</v>
      </c>
      <c r="B62" s="1" t="s">
        <v>51</v>
      </c>
      <c r="C62" s="1"/>
      <c r="D62" s="1"/>
      <c r="E62" s="1"/>
      <c r="F62" s="2"/>
      <c r="G62" s="69">
        <v>13.01229</v>
      </c>
      <c r="H62" s="70"/>
      <c r="I62" s="69"/>
      <c r="J62" s="51"/>
      <c r="K62" s="51"/>
      <c r="L62" s="51"/>
      <c r="M62" s="51"/>
      <c r="N62" s="51"/>
      <c r="O62" s="51"/>
      <c r="P62" s="51"/>
      <c r="Q62" s="51"/>
    </row>
    <row r="63" spans="1:17" ht="13.5" thickBot="1">
      <c r="A63" s="1"/>
      <c r="B63" s="3" t="s">
        <v>76</v>
      </c>
      <c r="C63" s="1"/>
      <c r="D63" s="1"/>
      <c r="E63" s="1"/>
      <c r="F63" s="1"/>
      <c r="G63" s="70"/>
      <c r="H63" s="2"/>
      <c r="I63" s="73">
        <f>SUM(I57:I62)</f>
        <v>1103.0122900000001</v>
      </c>
      <c r="J63" s="49">
        <f>+I63-I54</f>
        <v>0</v>
      </c>
      <c r="K63" s="49"/>
      <c r="L63" s="49"/>
      <c r="M63" s="49"/>
      <c r="N63" s="49"/>
      <c r="O63" s="49"/>
      <c r="P63" s="49"/>
      <c r="Q63" s="49"/>
    </row>
    <row r="64" spans="1:17" ht="13.5" thickTop="1">
      <c r="A64" s="1"/>
      <c r="B64" s="3"/>
      <c r="C64" s="1"/>
      <c r="D64" s="1"/>
      <c r="E64" s="1"/>
      <c r="F64" s="1"/>
      <c r="G64" s="70"/>
      <c r="H64" s="2"/>
      <c r="I64" s="72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"/>
      <c r="B65" s="4"/>
      <c r="C65" s="4"/>
      <c r="D65" s="4"/>
      <c r="E65" s="4"/>
      <c r="F65" s="4"/>
      <c r="G65" s="5"/>
      <c r="H65" s="5"/>
      <c r="I65" s="5"/>
      <c r="J65" s="52"/>
      <c r="K65" s="52"/>
      <c r="L65" s="52"/>
      <c r="M65" s="52"/>
      <c r="N65" s="52"/>
      <c r="O65" s="52"/>
      <c r="P65" s="108"/>
      <c r="Q65" s="108"/>
    </row>
    <row r="66" spans="1:17" ht="12.75">
      <c r="A66" s="4"/>
      <c r="B66" s="4"/>
      <c r="C66" s="4"/>
      <c r="D66" s="4"/>
      <c r="E66" s="4"/>
      <c r="F66" s="4"/>
      <c r="G66" s="5"/>
      <c r="H66" s="5"/>
      <c r="I66" s="5"/>
      <c r="J66" s="52"/>
      <c r="K66" s="52"/>
      <c r="L66" s="52"/>
      <c r="M66" s="52"/>
      <c r="N66" s="52"/>
      <c r="O66" s="52"/>
      <c r="P66" s="108"/>
      <c r="Q66" s="108"/>
    </row>
    <row r="67" spans="1:17" ht="12.75">
      <c r="A67" s="4"/>
      <c r="B67" s="4"/>
      <c r="C67" s="4"/>
      <c r="D67" s="4"/>
      <c r="E67" s="4"/>
      <c r="F67" s="4"/>
      <c r="G67" s="5"/>
      <c r="H67" s="5"/>
      <c r="I67" s="5"/>
      <c r="J67" s="52"/>
      <c r="K67" s="52"/>
      <c r="L67" s="52"/>
      <c r="M67" s="52"/>
      <c r="N67" s="52"/>
      <c r="O67" s="52"/>
      <c r="P67" s="108"/>
      <c r="Q67" s="108"/>
    </row>
    <row r="68" spans="1:17" ht="12.75">
      <c r="A68" s="4"/>
      <c r="B68" s="4"/>
      <c r="C68" s="4"/>
      <c r="D68" s="4"/>
      <c r="E68" s="4"/>
      <c r="F68" s="4"/>
      <c r="G68" s="5"/>
      <c r="H68" s="5"/>
      <c r="I68" s="5"/>
      <c r="J68" s="52"/>
      <c r="K68" s="52"/>
      <c r="L68" s="52"/>
      <c r="M68" s="52"/>
      <c r="N68" s="52"/>
      <c r="O68" s="52"/>
      <c r="P68" s="108"/>
      <c r="Q68" s="108"/>
    </row>
    <row r="69" spans="1:17" ht="12.75">
      <c r="A69" s="4"/>
      <c r="B69" s="4"/>
      <c r="C69" s="4"/>
      <c r="D69" s="4"/>
      <c r="E69" s="4"/>
      <c r="F69" s="4"/>
      <c r="G69" s="5"/>
      <c r="H69" s="5"/>
      <c r="I69" s="5"/>
      <c r="J69" s="52"/>
      <c r="K69" s="52"/>
      <c r="L69" s="52"/>
      <c r="M69" s="52"/>
      <c r="N69" s="52"/>
      <c r="O69" s="52"/>
      <c r="P69" s="108"/>
      <c r="Q69" s="108"/>
    </row>
    <row r="70" spans="1:17" ht="12.75">
      <c r="A70" s="4"/>
      <c r="B70" s="4"/>
      <c r="C70" s="4"/>
      <c r="D70" s="4"/>
      <c r="E70" s="4"/>
      <c r="F70" s="4"/>
      <c r="G70" s="5"/>
      <c r="H70" s="5"/>
      <c r="I70" s="5"/>
      <c r="J70" s="52"/>
      <c r="K70" s="52"/>
      <c r="L70" s="52"/>
      <c r="M70" s="52"/>
      <c r="N70" s="52"/>
      <c r="O70" s="52"/>
      <c r="P70" s="108"/>
      <c r="Q70" s="108"/>
    </row>
    <row r="71" spans="1:17" ht="12.75">
      <c r="A71" s="46"/>
      <c r="B71" s="46" t="s">
        <v>80</v>
      </c>
      <c r="C71" s="46"/>
      <c r="D71" s="46" t="s">
        <v>81</v>
      </c>
      <c r="E71" s="46"/>
      <c r="F71" s="46"/>
      <c r="G71" s="52" t="s">
        <v>82</v>
      </c>
      <c r="H71" s="52"/>
      <c r="I71" s="52"/>
      <c r="J71" s="52"/>
      <c r="K71" s="52"/>
      <c r="L71" s="52"/>
      <c r="M71" s="52"/>
      <c r="N71" s="52"/>
      <c r="O71" s="52"/>
      <c r="P71" s="108"/>
      <c r="Q71" s="108"/>
    </row>
    <row r="72" spans="1:17" ht="12.75">
      <c r="A72" s="46"/>
      <c r="B72" s="46" t="s">
        <v>83</v>
      </c>
      <c r="C72" s="46"/>
      <c r="D72" s="46" t="s">
        <v>84</v>
      </c>
      <c r="E72" s="46"/>
      <c r="F72" s="46"/>
      <c r="G72" s="52" t="s">
        <v>85</v>
      </c>
      <c r="H72" s="52"/>
      <c r="I72" s="52"/>
      <c r="J72" s="52"/>
      <c r="K72" s="52"/>
      <c r="L72" s="52"/>
      <c r="M72" s="52"/>
      <c r="N72" s="52"/>
      <c r="O72" s="52"/>
      <c r="P72" s="108"/>
      <c r="Q72" s="108"/>
    </row>
    <row r="73" spans="7:17" ht="12.75">
      <c r="G73" s="10"/>
      <c r="H73" s="10"/>
      <c r="I73" s="10"/>
      <c r="J73" s="52"/>
      <c r="K73" s="52"/>
      <c r="L73" s="52"/>
      <c r="M73" s="52"/>
      <c r="N73" s="52"/>
      <c r="O73" s="52"/>
      <c r="P73" s="108"/>
      <c r="Q73" s="108"/>
    </row>
    <row r="131" ht="12.75">
      <c r="B131" s="12"/>
    </row>
    <row r="132" ht="12.75">
      <c r="B132" s="12"/>
    </row>
    <row r="133" spans="2:4" ht="12.75">
      <c r="B133" s="12"/>
      <c r="C133" s="12"/>
      <c r="D133" s="10"/>
    </row>
  </sheetData>
  <sheetProtection password="CF7A" sheet="1"/>
  <mergeCells count="4">
    <mergeCell ref="A5:I5"/>
    <mergeCell ref="A6:I6"/>
    <mergeCell ref="A7:I7"/>
    <mergeCell ref="A8:I8"/>
  </mergeCells>
  <printOptions/>
  <pageMargins left="1.220472440944882" right="0.1968503937007874" top="0.6299212598425197" bottom="0.35433070866141736" header="0.2362204724409449" footer="0.15748031496062992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18" customWidth="1"/>
    <col min="2" max="2" width="11.421875" style="18" customWidth="1"/>
    <col min="3" max="3" width="13.140625" style="18" customWidth="1"/>
    <col min="4" max="4" width="13.00390625" style="18" customWidth="1"/>
    <col min="5" max="5" width="15.8515625" style="18" customWidth="1"/>
    <col min="6" max="6" width="13.8515625" style="18" customWidth="1"/>
    <col min="7" max="7" width="11.57421875" style="35" customWidth="1"/>
    <col min="8" max="8" width="1.57421875" style="18" customWidth="1"/>
    <col min="9" max="9" width="11.8515625" style="18" bestFit="1" customWidth="1"/>
    <col min="10" max="10" width="0.13671875" style="35" customWidth="1"/>
    <col min="11" max="11" width="13.8515625" style="18" bestFit="1" customWidth="1"/>
    <col min="12" max="12" width="13.8515625" style="18" customWidth="1"/>
    <col min="13" max="14" width="11.421875" style="18" customWidth="1"/>
    <col min="15" max="16384" width="11.421875" style="18" customWidth="1"/>
  </cols>
  <sheetData>
    <row r="1" ht="12.75"/>
    <row r="2" ht="12.75"/>
    <row r="3" ht="12.75"/>
    <row r="4" ht="12.75"/>
    <row r="6" spans="1:10" ht="18.75">
      <c r="A6" s="113" t="s">
        <v>63</v>
      </c>
      <c r="B6" s="113"/>
      <c r="C6" s="113"/>
      <c r="D6" s="113"/>
      <c r="E6" s="113"/>
      <c r="F6" s="113"/>
      <c r="G6" s="113"/>
      <c r="H6" s="113"/>
      <c r="I6" s="113"/>
      <c r="J6" s="54"/>
    </row>
    <row r="7" spans="1:10" ht="12.75">
      <c r="A7" s="114" t="s">
        <v>4</v>
      </c>
      <c r="B7" s="114"/>
      <c r="C7" s="114"/>
      <c r="D7" s="114"/>
      <c r="E7" s="114"/>
      <c r="F7" s="114"/>
      <c r="G7" s="114"/>
      <c r="H7" s="114"/>
      <c r="I7" s="114"/>
      <c r="J7" s="55"/>
    </row>
    <row r="8" spans="1:10" ht="12.75">
      <c r="A8" s="115" t="s">
        <v>78</v>
      </c>
      <c r="B8" s="115"/>
      <c r="C8" s="115"/>
      <c r="D8" s="115"/>
      <c r="E8" s="115"/>
      <c r="F8" s="115"/>
      <c r="G8" s="115"/>
      <c r="H8" s="115"/>
      <c r="I8" s="115"/>
      <c r="J8" s="56"/>
    </row>
    <row r="9" spans="1:10" ht="13.5" thickBot="1">
      <c r="A9" s="116" t="s">
        <v>87</v>
      </c>
      <c r="B9" s="116"/>
      <c r="C9" s="116"/>
      <c r="D9" s="116"/>
      <c r="E9" s="116"/>
      <c r="F9" s="116"/>
      <c r="G9" s="116"/>
      <c r="H9" s="116"/>
      <c r="I9" s="116"/>
      <c r="J9" s="57"/>
    </row>
    <row r="10" spans="1:9" ht="13.5" thickTop="1">
      <c r="A10" s="19"/>
      <c r="G10" s="63"/>
      <c r="H10" s="44"/>
      <c r="I10" s="44"/>
    </row>
    <row r="11" spans="1:10" ht="12.75">
      <c r="A11" s="20">
        <v>5</v>
      </c>
      <c r="B11" s="21" t="s">
        <v>18</v>
      </c>
      <c r="C11" s="22"/>
      <c r="D11" s="22"/>
      <c r="E11" s="22"/>
      <c r="F11" s="22"/>
      <c r="G11" s="36"/>
      <c r="H11" s="5"/>
      <c r="I11" s="5"/>
      <c r="J11" s="36"/>
    </row>
    <row r="12" spans="1:11" ht="12.75">
      <c r="A12" s="20">
        <v>51</v>
      </c>
      <c r="B12" s="23" t="s">
        <v>3</v>
      </c>
      <c r="C12" s="22"/>
      <c r="D12" s="22"/>
      <c r="E12" s="22"/>
      <c r="F12" s="22"/>
      <c r="G12" s="36"/>
      <c r="H12" s="5"/>
      <c r="I12" s="80">
        <f>SUM(G13:G14)</f>
        <v>251.48</v>
      </c>
      <c r="J12" s="36"/>
      <c r="K12" s="26"/>
    </row>
    <row r="13" spans="1:10" ht="12.75">
      <c r="A13" s="20">
        <v>510</v>
      </c>
      <c r="B13" s="24" t="s">
        <v>35</v>
      </c>
      <c r="C13" s="22"/>
      <c r="D13" s="22"/>
      <c r="E13" s="22"/>
      <c r="F13" s="2"/>
      <c r="G13" s="53">
        <v>202.54</v>
      </c>
      <c r="H13" s="5"/>
      <c r="I13" s="5"/>
      <c r="J13" s="36"/>
    </row>
    <row r="14" spans="1:10" ht="12.75">
      <c r="A14" s="20">
        <v>512</v>
      </c>
      <c r="B14" s="24" t="s">
        <v>23</v>
      </c>
      <c r="C14" s="22"/>
      <c r="D14" s="22"/>
      <c r="E14" s="22"/>
      <c r="F14" s="2"/>
      <c r="G14" s="64">
        <v>48.94</v>
      </c>
      <c r="H14" s="5"/>
      <c r="I14" s="65"/>
      <c r="J14" s="36"/>
    </row>
    <row r="15" spans="1:10" ht="12.75">
      <c r="A15" s="20"/>
      <c r="B15" s="6" t="s">
        <v>19</v>
      </c>
      <c r="C15" s="22"/>
      <c r="D15" s="22"/>
      <c r="E15" s="22"/>
      <c r="F15" s="2"/>
      <c r="G15" s="36"/>
      <c r="H15" s="5"/>
      <c r="I15" s="5" t="s">
        <v>16</v>
      </c>
      <c r="J15" s="36"/>
    </row>
    <row r="16" spans="1:10" ht="12.75">
      <c r="A16" s="20">
        <v>4</v>
      </c>
      <c r="B16" s="21" t="s">
        <v>36</v>
      </c>
      <c r="C16" s="22"/>
      <c r="D16" s="22"/>
      <c r="E16" s="22"/>
      <c r="F16" s="2"/>
      <c r="G16" s="36"/>
      <c r="H16" s="5"/>
      <c r="I16" s="5"/>
      <c r="J16" s="36"/>
    </row>
    <row r="17" spans="1:10" ht="12.75">
      <c r="A17" s="20">
        <v>41</v>
      </c>
      <c r="B17" s="25" t="s">
        <v>37</v>
      </c>
      <c r="C17" s="22"/>
      <c r="D17" s="22"/>
      <c r="E17" s="22"/>
      <c r="F17" s="2"/>
      <c r="G17" s="36"/>
      <c r="H17" s="5"/>
      <c r="I17" s="61">
        <f>SUM(G18:G19)</f>
        <v>71.32</v>
      </c>
      <c r="J17" s="36"/>
    </row>
    <row r="18" spans="1:10" ht="12.75">
      <c r="A18" s="20">
        <v>412</v>
      </c>
      <c r="B18" s="24" t="s">
        <v>59</v>
      </c>
      <c r="C18" s="22"/>
      <c r="D18" s="22"/>
      <c r="E18" s="22"/>
      <c r="F18" s="2"/>
      <c r="G18" s="53">
        <v>70.75</v>
      </c>
      <c r="H18" s="5"/>
      <c r="I18" s="5"/>
      <c r="J18" s="36"/>
    </row>
    <row r="19" spans="1:10" ht="12.75">
      <c r="A19" s="20">
        <v>413</v>
      </c>
      <c r="B19" s="24" t="s">
        <v>53</v>
      </c>
      <c r="C19" s="22"/>
      <c r="D19" s="22"/>
      <c r="E19" s="22"/>
      <c r="F19" s="2"/>
      <c r="G19" s="64">
        <v>0.57</v>
      </c>
      <c r="H19" s="5"/>
      <c r="I19" s="66"/>
      <c r="J19" s="36"/>
    </row>
    <row r="20" spans="1:10" ht="12.75">
      <c r="A20" s="20"/>
      <c r="B20" s="25" t="s">
        <v>38</v>
      </c>
      <c r="C20" s="22"/>
      <c r="D20" s="22"/>
      <c r="E20" s="22"/>
      <c r="F20" s="2"/>
      <c r="G20" s="41"/>
      <c r="H20" s="5"/>
      <c r="I20" s="75">
        <f>+I12-I17</f>
        <v>180.16</v>
      </c>
      <c r="J20" s="36"/>
    </row>
    <row r="21" spans="1:10" ht="12.75">
      <c r="A21" s="20"/>
      <c r="B21" s="21" t="s">
        <v>20</v>
      </c>
      <c r="C21" s="7"/>
      <c r="D21" s="7"/>
      <c r="E21" s="7"/>
      <c r="F21" s="7"/>
      <c r="G21" s="36"/>
      <c r="H21" s="5"/>
      <c r="I21" s="5"/>
      <c r="J21" s="36"/>
    </row>
    <row r="22" spans="1:10" ht="12.75">
      <c r="A22" s="20">
        <v>52</v>
      </c>
      <c r="B22" s="25" t="s">
        <v>39</v>
      </c>
      <c r="C22" s="7"/>
      <c r="D22" s="7"/>
      <c r="E22" s="7"/>
      <c r="F22" s="7"/>
      <c r="G22" s="36"/>
      <c r="H22" s="5"/>
      <c r="I22" s="80">
        <f>SUM(G23:G24)</f>
        <v>28.900000000000002</v>
      </c>
      <c r="J22" s="36"/>
    </row>
    <row r="23" spans="1:10" ht="12.75">
      <c r="A23" s="20">
        <v>521</v>
      </c>
      <c r="B23" s="24" t="s">
        <v>34</v>
      </c>
      <c r="C23" s="7"/>
      <c r="D23" s="7"/>
      <c r="E23" s="7"/>
      <c r="F23" s="7"/>
      <c r="G23" s="53">
        <v>24.87</v>
      </c>
      <c r="H23" s="5"/>
      <c r="I23" s="5"/>
      <c r="J23" s="36"/>
    </row>
    <row r="24" spans="1:10" ht="12.75">
      <c r="A24" s="20">
        <v>522</v>
      </c>
      <c r="B24" s="24" t="s">
        <v>52</v>
      </c>
      <c r="C24" s="7"/>
      <c r="D24" s="7"/>
      <c r="E24" s="7"/>
      <c r="F24" s="7"/>
      <c r="G24" s="64">
        <v>4.03</v>
      </c>
      <c r="H24" s="5"/>
      <c r="I24" s="66"/>
      <c r="J24" s="36"/>
    </row>
    <row r="25" spans="1:10" ht="12.75">
      <c r="A25" s="20"/>
      <c r="B25" s="25" t="s">
        <v>40</v>
      </c>
      <c r="C25" s="7"/>
      <c r="D25" s="7"/>
      <c r="E25" s="7"/>
      <c r="F25" s="7"/>
      <c r="G25" s="53"/>
      <c r="H25" s="5"/>
      <c r="I25" s="75">
        <f>+I20+I22</f>
        <v>209.06</v>
      </c>
      <c r="J25" s="36"/>
    </row>
    <row r="26" spans="1:10" ht="12.75">
      <c r="A26" s="20"/>
      <c r="B26" s="21" t="s">
        <v>19</v>
      </c>
      <c r="C26" s="7"/>
      <c r="D26" s="7"/>
      <c r="E26" s="7"/>
      <c r="F26" s="7"/>
      <c r="G26" s="53"/>
      <c r="H26" s="5"/>
      <c r="I26" s="5"/>
      <c r="J26" s="36"/>
    </row>
    <row r="27" spans="1:10" ht="12.75">
      <c r="A27" s="20">
        <v>42</v>
      </c>
      <c r="B27" s="23" t="s">
        <v>21</v>
      </c>
      <c r="C27" s="7"/>
      <c r="D27" s="7"/>
      <c r="E27" s="7"/>
      <c r="F27" s="7"/>
      <c r="G27" s="36"/>
      <c r="H27" s="5"/>
      <c r="I27" s="61">
        <f>SUM(G28:G29)</f>
        <v>1.68</v>
      </c>
      <c r="J27" s="36"/>
    </row>
    <row r="28" spans="1:10" ht="12.75">
      <c r="A28" s="20">
        <v>421</v>
      </c>
      <c r="B28" s="24" t="s">
        <v>54</v>
      </c>
      <c r="C28" s="7"/>
      <c r="D28" s="7"/>
      <c r="E28" s="7"/>
      <c r="F28" s="7"/>
      <c r="G28" s="53">
        <v>1.65</v>
      </c>
      <c r="H28" s="5"/>
      <c r="I28" s="62"/>
      <c r="J28" s="36"/>
    </row>
    <row r="29" spans="1:11" ht="12.75">
      <c r="A29" s="20">
        <v>422</v>
      </c>
      <c r="B29" s="24" t="s">
        <v>55</v>
      </c>
      <c r="C29" s="7"/>
      <c r="D29" s="7"/>
      <c r="E29" s="7"/>
      <c r="F29" s="7"/>
      <c r="G29" s="64">
        <v>0.03</v>
      </c>
      <c r="H29" s="5"/>
      <c r="I29" s="66"/>
      <c r="J29" s="36"/>
      <c r="K29" s="42"/>
    </row>
    <row r="30" spans="1:11" ht="12.75">
      <c r="A30" s="20"/>
      <c r="B30" s="25" t="s">
        <v>41</v>
      </c>
      <c r="C30" s="7"/>
      <c r="D30" s="7"/>
      <c r="E30" s="7"/>
      <c r="F30" s="7"/>
      <c r="G30" s="53"/>
      <c r="H30" s="5"/>
      <c r="I30" s="75">
        <f>+I25-I27</f>
        <v>207.38</v>
      </c>
      <c r="J30" s="36"/>
      <c r="K30" s="81"/>
    </row>
    <row r="31" spans="1:10" ht="12.75">
      <c r="A31" s="20"/>
      <c r="B31" s="6" t="s">
        <v>19</v>
      </c>
      <c r="C31" s="8"/>
      <c r="D31" s="8"/>
      <c r="E31" s="8"/>
      <c r="F31" s="8"/>
      <c r="G31" s="36"/>
      <c r="H31" s="5"/>
      <c r="I31" s="5"/>
      <c r="J31" s="36"/>
    </row>
    <row r="32" spans="1:12" ht="12.75">
      <c r="A32" s="20">
        <v>44</v>
      </c>
      <c r="B32" s="23" t="s">
        <v>42</v>
      </c>
      <c r="C32" s="8"/>
      <c r="D32" s="8"/>
      <c r="E32" s="8"/>
      <c r="F32" s="8"/>
      <c r="G32" s="36"/>
      <c r="H32" s="5"/>
      <c r="I32" s="61">
        <f>+G33</f>
        <v>60.87</v>
      </c>
      <c r="J32" s="36"/>
      <c r="L32" s="78"/>
    </row>
    <row r="33" spans="1:10" ht="12.75">
      <c r="A33" s="20">
        <v>440</v>
      </c>
      <c r="B33" s="24" t="s">
        <v>22</v>
      </c>
      <c r="C33" s="8"/>
      <c r="D33" s="8"/>
      <c r="E33" s="8"/>
      <c r="F33" s="8"/>
      <c r="G33" s="64">
        <v>60.87</v>
      </c>
      <c r="H33" s="5"/>
      <c r="I33" s="66"/>
      <c r="J33" s="36"/>
    </row>
    <row r="34" spans="1:11" ht="12.75">
      <c r="A34" s="20"/>
      <c r="B34" s="25" t="s">
        <v>43</v>
      </c>
      <c r="C34" s="7"/>
      <c r="D34" s="7"/>
      <c r="E34" s="7"/>
      <c r="F34" s="7"/>
      <c r="G34" s="53"/>
      <c r="H34" s="5"/>
      <c r="I34" s="75">
        <f>+I30-I32</f>
        <v>146.51</v>
      </c>
      <c r="J34" s="36"/>
      <c r="K34" s="81"/>
    </row>
    <row r="35" spans="1:10" ht="12.75">
      <c r="A35" s="20"/>
      <c r="B35" s="6" t="s">
        <v>20</v>
      </c>
      <c r="C35" s="7"/>
      <c r="D35" s="7"/>
      <c r="E35" s="7"/>
      <c r="F35" s="7"/>
      <c r="G35" s="53"/>
      <c r="H35" s="5"/>
      <c r="I35" s="5"/>
      <c r="J35" s="36"/>
    </row>
    <row r="36" spans="1:10" ht="12.75">
      <c r="A36" s="20">
        <v>53</v>
      </c>
      <c r="B36" s="25" t="s">
        <v>44</v>
      </c>
      <c r="C36" s="7"/>
      <c r="D36" s="7"/>
      <c r="E36" s="7"/>
      <c r="F36" s="7"/>
      <c r="G36" s="53"/>
      <c r="H36" s="5"/>
      <c r="I36" s="67">
        <f>+G37</f>
        <v>0.58</v>
      </c>
      <c r="J36" s="36"/>
    </row>
    <row r="37" spans="1:10" ht="12.75">
      <c r="A37" s="20">
        <v>530</v>
      </c>
      <c r="B37" s="24" t="s">
        <v>56</v>
      </c>
      <c r="C37" s="7"/>
      <c r="D37" s="7"/>
      <c r="E37" s="7"/>
      <c r="F37" s="7"/>
      <c r="G37" s="64">
        <v>0.58</v>
      </c>
      <c r="H37" s="5"/>
      <c r="I37" s="67"/>
      <c r="J37" s="36"/>
    </row>
    <row r="38" spans="1:10" ht="12.75">
      <c r="A38" s="20"/>
      <c r="B38" s="6" t="s">
        <v>19</v>
      </c>
      <c r="C38" s="7"/>
      <c r="D38" s="7"/>
      <c r="E38" s="7"/>
      <c r="F38" s="7"/>
      <c r="G38" s="53"/>
      <c r="H38" s="5"/>
      <c r="I38" s="62"/>
      <c r="J38" s="36"/>
    </row>
    <row r="39" spans="1:10" ht="12.75">
      <c r="A39" s="20">
        <v>43</v>
      </c>
      <c r="B39" s="25" t="s">
        <v>73</v>
      </c>
      <c r="C39" s="22"/>
      <c r="D39" s="22"/>
      <c r="E39" s="22"/>
      <c r="F39" s="2"/>
      <c r="G39" s="53"/>
      <c r="H39" s="62"/>
      <c r="I39" s="67">
        <f>+G40</f>
        <v>1.32</v>
      </c>
      <c r="J39" s="36"/>
    </row>
    <row r="40" spans="1:10" ht="12.75">
      <c r="A40" s="20">
        <v>430</v>
      </c>
      <c r="B40" s="24" t="s">
        <v>74</v>
      </c>
      <c r="C40" s="22"/>
      <c r="D40" s="22"/>
      <c r="E40" s="22"/>
      <c r="F40" s="2"/>
      <c r="G40" s="64">
        <v>1.32</v>
      </c>
      <c r="H40" s="62"/>
      <c r="I40" s="66"/>
      <c r="J40" s="36"/>
    </row>
    <row r="41" spans="1:12" ht="13.5" thickBot="1">
      <c r="A41" s="20"/>
      <c r="B41" s="31" t="s">
        <v>69</v>
      </c>
      <c r="C41" s="8"/>
      <c r="D41" s="8"/>
      <c r="E41" s="8"/>
      <c r="F41" s="8"/>
      <c r="G41" s="36"/>
      <c r="H41" s="5"/>
      <c r="I41" s="76">
        <f>+I34+I36-I39</f>
        <v>145.77</v>
      </c>
      <c r="J41" s="36"/>
      <c r="K41" s="44"/>
      <c r="L41" s="12"/>
    </row>
    <row r="42" spans="1:10" ht="13.5" thickTop="1">
      <c r="A42" s="27"/>
      <c r="B42" s="43"/>
      <c r="C42" s="14"/>
      <c r="D42" s="14"/>
      <c r="E42" s="14"/>
      <c r="F42" s="14"/>
      <c r="G42" s="53"/>
      <c r="H42" s="62"/>
      <c r="I42" s="62"/>
      <c r="J42" s="53"/>
    </row>
    <row r="43" spans="1:12" ht="12.75">
      <c r="A43" s="27"/>
      <c r="B43" s="28"/>
      <c r="C43" s="14"/>
      <c r="D43" s="14"/>
      <c r="E43" s="14"/>
      <c r="F43" s="14"/>
      <c r="G43" s="53"/>
      <c r="H43" s="62"/>
      <c r="I43" s="67"/>
      <c r="J43" s="53"/>
      <c r="K43" s="12"/>
      <c r="L43" s="12"/>
    </row>
    <row r="44" spans="1:10" ht="12.75">
      <c r="A44" s="27"/>
      <c r="B44" s="32"/>
      <c r="C44" s="14"/>
      <c r="D44" s="14"/>
      <c r="E44" s="14"/>
      <c r="F44" s="14"/>
      <c r="G44" s="53"/>
      <c r="H44" s="62"/>
      <c r="I44" s="62"/>
      <c r="J44" s="53"/>
    </row>
    <row r="45" spans="1:10" ht="12.75">
      <c r="A45" s="27"/>
      <c r="B45" s="31"/>
      <c r="C45" s="14"/>
      <c r="D45" s="14"/>
      <c r="E45" s="14"/>
      <c r="F45" s="14"/>
      <c r="G45" s="53"/>
      <c r="H45" s="62"/>
      <c r="I45" s="67"/>
      <c r="J45" s="53"/>
    </row>
    <row r="46" spans="1:10" ht="12.75">
      <c r="A46" s="27"/>
      <c r="B46" s="31"/>
      <c r="C46" s="14"/>
      <c r="D46" s="14"/>
      <c r="E46" s="14"/>
      <c r="F46" s="14"/>
      <c r="G46" s="53"/>
      <c r="H46" s="62"/>
      <c r="I46" s="67"/>
      <c r="J46" s="53"/>
    </row>
    <row r="47" spans="1:10" ht="12.75">
      <c r="A47" s="27"/>
      <c r="B47" s="31"/>
      <c r="C47" s="14"/>
      <c r="D47" s="14"/>
      <c r="E47" s="14"/>
      <c r="F47" s="14"/>
      <c r="G47" s="53"/>
      <c r="H47" s="62"/>
      <c r="I47" s="67"/>
      <c r="J47" s="53"/>
    </row>
    <row r="48" spans="1:10" ht="12.75">
      <c r="A48" s="27"/>
      <c r="B48" s="31"/>
      <c r="C48" s="14"/>
      <c r="D48" s="14"/>
      <c r="E48" s="14"/>
      <c r="F48" s="14"/>
      <c r="G48" s="53"/>
      <c r="H48" s="62"/>
      <c r="I48" s="67"/>
      <c r="J48" s="53"/>
    </row>
    <row r="49" spans="1:10" ht="12.75">
      <c r="A49" s="27"/>
      <c r="B49" s="32"/>
      <c r="C49" s="14"/>
      <c r="D49" s="14"/>
      <c r="E49" s="14"/>
      <c r="F49" s="14"/>
      <c r="G49" s="79"/>
      <c r="H49" s="29"/>
      <c r="I49" s="30"/>
      <c r="J49" s="53"/>
    </row>
    <row r="50" spans="1:12" ht="12.75">
      <c r="A50" s="27"/>
      <c r="B50" s="31"/>
      <c r="C50" s="14"/>
      <c r="D50" s="14"/>
      <c r="E50" s="14"/>
      <c r="F50" s="14"/>
      <c r="G50" s="37"/>
      <c r="H50" s="11"/>
      <c r="I50" s="16"/>
      <c r="J50" s="53"/>
      <c r="K50" s="12"/>
      <c r="L50" s="13"/>
    </row>
    <row r="51" spans="1:12" ht="12.75">
      <c r="A51" s="27"/>
      <c r="B51" s="31"/>
      <c r="C51" s="14"/>
      <c r="D51" s="14"/>
      <c r="E51" s="14"/>
      <c r="F51" s="14"/>
      <c r="G51" s="37"/>
      <c r="H51" s="11"/>
      <c r="I51" s="16"/>
      <c r="J51" s="53"/>
      <c r="K51" s="12"/>
      <c r="L51" s="13"/>
    </row>
    <row r="52" spans="1:12" ht="12.75">
      <c r="A52" s="27"/>
      <c r="B52" s="31"/>
      <c r="C52" s="14"/>
      <c r="D52" s="14"/>
      <c r="E52" s="14"/>
      <c r="F52" s="14"/>
      <c r="G52" s="37"/>
      <c r="H52" s="11"/>
      <c r="I52" s="16"/>
      <c r="J52" s="53"/>
      <c r="K52" s="12"/>
      <c r="L52" s="13"/>
    </row>
    <row r="53" spans="1:12" ht="12.75">
      <c r="A53" s="46"/>
      <c r="B53" s="46" t="s">
        <v>80</v>
      </c>
      <c r="C53" s="46"/>
      <c r="D53" s="46" t="s">
        <v>81</v>
      </c>
      <c r="E53" s="46"/>
      <c r="F53" s="46"/>
      <c r="G53" s="52" t="s">
        <v>82</v>
      </c>
      <c r="H53" s="52"/>
      <c r="I53" s="52"/>
      <c r="L53" s="13"/>
    </row>
    <row r="54" spans="1:9" ht="12.75">
      <c r="A54" s="46"/>
      <c r="B54" s="46" t="s">
        <v>86</v>
      </c>
      <c r="C54" s="46"/>
      <c r="D54" s="46" t="s">
        <v>84</v>
      </c>
      <c r="E54" s="46"/>
      <c r="F54" s="46"/>
      <c r="G54" s="52" t="s">
        <v>85</v>
      </c>
      <c r="H54" s="52"/>
      <c r="I54" s="52"/>
    </row>
    <row r="55" spans="2:5" ht="12.75">
      <c r="B55" s="33"/>
      <c r="C55" s="33"/>
      <c r="D55" s="33"/>
      <c r="E55" s="33"/>
    </row>
    <row r="56" spans="2:5" ht="12.75">
      <c r="B56" s="34"/>
      <c r="C56" s="34"/>
      <c r="D56" s="34"/>
      <c r="E56" s="33"/>
    </row>
  </sheetData>
  <sheetProtection password="CF7A" sheet="1"/>
  <mergeCells count="4">
    <mergeCell ref="A6:I6"/>
    <mergeCell ref="A7:I7"/>
    <mergeCell ref="A8:I8"/>
    <mergeCell ref="A9:I9"/>
  </mergeCells>
  <printOptions/>
  <pageMargins left="1.0236220472440944" right="0.5905511811023623" top="0.7874015748031497" bottom="0.2755905511811024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2019-07-22T21:37:34Z</cp:lastPrinted>
  <dcterms:created xsi:type="dcterms:W3CDTF">2002-03-04T23:42:58Z</dcterms:created>
  <dcterms:modified xsi:type="dcterms:W3CDTF">2019-07-22T21:51:07Z</dcterms:modified>
  <cp:category/>
  <cp:version/>
  <cp:contentType/>
  <cp:contentStatus/>
</cp:coreProperties>
</file>