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 activeTab="1"/>
  </bookViews>
  <sheets>
    <sheet name="BG - MAY 2019" sheetId="1" r:id="rId1"/>
    <sheet name="ER - MAY 2019" sheetId="2" r:id="rId2"/>
  </sheets>
  <definedNames>
    <definedName name="_xlnm.Print_Area" localSheetId="0">'BG - MAY 2019'!$B$2:$H$55</definedName>
    <definedName name="_xlnm.Print_Area" localSheetId="1">'ER - MAY 2019'!$B$2:$E$57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<sst xmlns="http://schemas.openxmlformats.org/spreadsheetml/2006/main" count="100" uniqueCount="93">
  <si>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</si>
  <si>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</si>
  <si>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mayo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</si>
  <si>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</si>
  <si>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</si>
  <si>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</si>
  <si>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</si>
  <si>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</si>
  <si>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</si>
  <si>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</si>
  <si>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</si>
  <si>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</si>
  <si>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</si>
  <si>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</si>
  <si>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</si>
  <si>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</si>
  <si>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</si>
  <si>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</si>
  <si>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</si>
  <si>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</si>
  <si>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</si>
  <si>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</si>
  <si>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</si>
  <si>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</si>
  <si>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</si>
  <si>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</si>
  <si>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</si>
  <si>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</si>
  <si>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</si>
  <si>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</si>
  <si>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</si>
  <si>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</si>
  <si>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</si>
  <si>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</si>
  <si>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</si>
  <si>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</si>
  <si>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</si>
  <si>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</si>
  <si>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</si>
  <si>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</si>
  <si>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</si>
  <si>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</si>
  <si>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</si>
  <si>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</si>
  <si>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</si>
  <si>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</si>
  <si>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</si>
  <si>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</si>
  <si>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</si>
  <si>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</si>
  <si>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</si>
  <si>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</si>
  <si>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</si>
  <si>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</si>
  <si>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</si>
  <si>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</si>
  <si>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Representante Legal</t>
  </si>
  <si>
    <t>Gerardo Armando Ruiz Munguía</t>
  </si>
  <si>
    <t>Gerente General</t>
  </si>
  <si>
    <t>Jose Roberto Ramirez Velasco</t>
  </si>
  <si>
    <t>Contador General</t>
  </si>
  <si>
    <t>z</t>
  </si>
  <si>
    <t>Estado de Resultados</t>
  </si>
  <si>
    <t>Del 1 de enero al 31 de mayo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</si>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</sst>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17" zoomScaleNormal="100" workbookViewId="0">
      <selection activeCell="B8" sqref="B8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599050835.38</v>
      </c>
      <c r="F10" s="9" t="s">
        <v>29</v>
      </c>
      <c r="H10" s="10">
        <v>1860983487.9399998</v>
      </c>
    </row>
    <row r="11" spans="2:8" x14ac:dyDescent="0.25">
      <c r="B11" s="9" t="s">
        <v>8</v>
      </c>
      <c r="D11" s="10">
        <v>111092015.75</v>
      </c>
      <c r="F11" s="9" t="s">
        <v>30</v>
      </c>
      <c r="H11" s="10">
        <v>145606094.43000001</v>
      </c>
    </row>
    <row r="12" spans="2:8" x14ac:dyDescent="0.25">
      <c r="B12" s="9" t="s">
        <v>9</v>
      </c>
      <c r="D12" s="10">
        <v>1795988767.46</v>
      </c>
      <c r="F12" s="9" t="s">
        <v>31</v>
      </c>
      <c r="H12" s="10">
        <v>15940345.050000001</v>
      </c>
    </row>
    <row r="13" spans="2:8" x14ac:dyDescent="0.25">
      <c r="B13" s="8" t="s">
        <v>10</v>
      </c>
      <c r="D13" s="11">
        <f>SUM(D10:D12)</f>
        <v>2506131618.5900002</v>
      </c>
      <c r="F13" s="9" t="s">
        <v>32</v>
      </c>
      <c r="H13" s="10">
        <v>231308438.50999999</v>
      </c>
    </row>
    <row r="14" spans="2:8" x14ac:dyDescent="0.25">
      <c r="B14" s="9"/>
      <c r="D14" s="10"/>
      <c r="F14" s="8" t="s">
        <v>33</v>
      </c>
      <c r="H14" s="11">
        <f>SUM(H10:H13)</f>
        <v>2253838365.9299998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2374295.5999999996</v>
      </c>
      <c r="F16" s="8" t="s">
        <v>34</v>
      </c>
      <c r="H16" s="10"/>
    </row>
    <row r="17" spans="2:8" x14ac:dyDescent="0.25">
      <c r="B17" s="9" t="s">
        <v>13</v>
      </c>
      <c r="D17" s="10">
        <v>328543.95</v>
      </c>
      <c r="F17" s="9" t="s">
        <v>35</v>
      </c>
      <c r="H17" s="10">
        <v>15646960.829999924</v>
      </c>
    </row>
    <row r="18" spans="2:8" x14ac:dyDescent="0.25">
      <c r="B18" s="9" t="s">
        <v>14</v>
      </c>
      <c r="D18" s="10">
        <v>9097699.1999999993</v>
      </c>
      <c r="F18" s="9" t="s">
        <v>36</v>
      </c>
      <c r="H18" s="10">
        <v>1156131.78</v>
      </c>
    </row>
    <row r="19" spans="2:8" x14ac:dyDescent="0.25">
      <c r="B19" s="9" t="s">
        <v>15</v>
      </c>
      <c r="D19" s="10">
        <v>6302425.8599999994</v>
      </c>
      <c r="F19" s="9" t="s">
        <v>37</v>
      </c>
      <c r="H19" s="10">
        <v>6189623.0899999999</v>
      </c>
    </row>
    <row r="20" spans="2:8" x14ac:dyDescent="0.25">
      <c r="B20" s="8" t="s">
        <v>16</v>
      </c>
      <c r="D20" s="11">
        <f>SUM(D16:D19)</f>
        <v>18102964.609999999</v>
      </c>
      <c r="F20" s="9" t="s">
        <v>38</v>
      </c>
      <c r="H20" s="10">
        <v>8030668.1200000001</v>
      </c>
    </row>
    <row r="21" spans="2:8" x14ac:dyDescent="0.25">
      <c r="B21" s="9"/>
      <c r="D21" s="10"/>
      <c r="F21" s="8" t="s">
        <v>39</v>
      </c>
      <c r="H21" s="11">
        <f>SUM(H17:H20)</f>
        <v>31023383.819999926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2284861749.7499995</v>
      </c>
    </row>
    <row r="24" spans="2:8" x14ac:dyDescent="0.25">
      <c r="B24" s="9" t="s">
        <v>18</v>
      </c>
      <c r="D24" s="10">
        <v>4806569.51</v>
      </c>
      <c r="F24" s="9"/>
      <c r="H24" s="10"/>
    </row>
    <row r="25" spans="2:8" x14ac:dyDescent="0.25">
      <c r="B25" s="9" t="s">
        <v>19</v>
      </c>
      <c r="D25" s="10">
        <v>17183200.100000001</v>
      </c>
      <c r="F25" s="8" t="s">
        <v>41</v>
      </c>
      <c r="H25" s="10"/>
    </row>
    <row r="26" spans="2:8" x14ac:dyDescent="0.25">
      <c r="B26" s="9" t="s">
        <v>20</v>
      </c>
      <c r="D26" s="10">
        <v>2911069.57</v>
      </c>
      <c r="F26" s="9" t="s">
        <v>42</v>
      </c>
      <c r="H26" s="10">
        <v>139000428</v>
      </c>
    </row>
    <row r="27" spans="2:8" x14ac:dyDescent="0.25">
      <c r="B27" s="8" t="s">
        <v>21</v>
      </c>
      <c r="D27" s="11">
        <f>SUM(D24:D26)</f>
        <v>24900839.18</v>
      </c>
      <c r="F27" s="9" t="s">
        <v>43</v>
      </c>
      <c r="H27" s="10">
        <v>34750107</v>
      </c>
    </row>
    <row r="28" spans="2:8" x14ac:dyDescent="0.25">
      <c r="B28" s="9"/>
      <c r="D28" s="10"/>
      <c r="F28" s="9" t="s">
        <v>44</v>
      </c>
      <c r="H28" s="10">
        <v>62835001.689999998</v>
      </c>
    </row>
    <row r="29" spans="2:8" x14ac:dyDescent="0.25">
      <c r="B29" s="9"/>
      <c r="D29" s="10"/>
      <c r="F29" s="9" t="s">
        <v>45</v>
      </c>
      <c r="H29" s="10">
        <v>8320372.3099999996</v>
      </c>
    </row>
    <row r="30" spans="2:8" x14ac:dyDescent="0.25">
      <c r="B30" s="9"/>
      <c r="D30" s="10"/>
      <c r="F30" s="9" t="s">
        <v>46</v>
      </c>
      <c r="H30" s="10">
        <v>18279239.710000001</v>
      </c>
    </row>
    <row r="31" spans="2:8" x14ac:dyDescent="0.25">
      <c r="B31" s="9"/>
      <c r="D31" s="10"/>
      <c r="F31" s="9" t="s">
        <v>47</v>
      </c>
      <c r="H31" s="10">
        <v>760459.29</v>
      </c>
    </row>
    <row r="32" spans="2:8" x14ac:dyDescent="0.25">
      <c r="B32" s="9"/>
      <c r="D32" s="10"/>
      <c r="F32" s="8" t="s">
        <v>48</v>
      </c>
      <c r="H32" s="11">
        <f>SUM(H26:H31)</f>
        <v>263945608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2549135422.3800001</v>
      </c>
      <c r="F34" s="8" t="s">
        <v>49</v>
      </c>
      <c r="H34" s="12">
        <f>H32+H23</f>
        <v>2548807357.7499995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46144482.270000003</v>
      </c>
      <c r="F37" s="9" t="s">
        <v>51</v>
      </c>
      <c r="H37" s="10">
        <v>43995172.07</v>
      </c>
    </row>
    <row r="38" spans="2:8" x14ac:dyDescent="0.25">
      <c r="B38" s="9" t="s">
        <v>25</v>
      </c>
      <c r="D38" s="10">
        <v>60802556.130000003</v>
      </c>
      <c r="F38" s="9" t="s">
        <v>52</v>
      </c>
      <c r="H38" s="10">
        <v>63279930.960000001</v>
      </c>
    </row>
    <row r="39" spans="2:8" x14ac:dyDescent="0.25">
      <c r="B39" s="8" t="s">
        <v>26</v>
      </c>
      <c r="D39" s="11">
        <f>SUM(D37:D38)</f>
        <v>106947038.40000001</v>
      </c>
      <c r="F39" s="8" t="s">
        <v>53</v>
      </c>
      <c r="H39" s="11">
        <f>SUM(H37:H38)</f>
        <v>107275103.03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2656082460.7800002</v>
      </c>
      <c r="F41" s="8" t="s">
        <v>54</v>
      </c>
      <c r="H41" s="12">
        <f>H39+H34</f>
        <v>2656082460.7799997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4" bottom="0.23" header="0.2" footer="0.17"/>
  <pageSetup paperSize="256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topLeftCell="A36" zoomScaleNormal="100" workbookViewId="0">
      <selection activeCell="I40" sqref="I40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1" spans="1:5" x14ac:dyDescent="0.25">
      <c r="A1" s="1" t="s">
        <v>61</v>
      </c>
    </row>
    <row r="2" spans="1:5" ht="15.75" x14ac:dyDescent="0.25">
      <c r="B2" s="4" t="s">
        <v>0</v>
      </c>
      <c r="C2" s="4"/>
      <c r="D2" s="4"/>
      <c r="E2" s="4"/>
    </row>
    <row r="3" spans="1:5" ht="15.75" x14ac:dyDescent="0.25">
      <c r="B3" s="4" t="s">
        <v>62</v>
      </c>
      <c r="C3" s="4"/>
      <c r="D3" s="4"/>
      <c r="E3" s="4"/>
    </row>
    <row r="4" spans="1:5" ht="15.75" x14ac:dyDescent="0.25">
      <c r="B4" s="4" t="s">
        <v>63</v>
      </c>
      <c r="C4" s="4"/>
      <c r="D4" s="4"/>
      <c r="E4" s="4"/>
    </row>
    <row r="5" spans="1:5" ht="15.75" x14ac:dyDescent="0.25">
      <c r="B5" s="4" t="s">
        <v>3</v>
      </c>
      <c r="C5" s="4"/>
      <c r="D5" s="4"/>
      <c r="E5" s="4"/>
    </row>
    <row r="8" spans="1:5" x14ac:dyDescent="0.25">
      <c r="B8" s="14" t="s">
        <v>64</v>
      </c>
      <c r="E8" s="15">
        <f>SUM(E9:E14)</f>
        <v>94465594.530000001</v>
      </c>
    </row>
    <row r="9" spans="1:5" x14ac:dyDescent="0.25">
      <c r="B9" s="9" t="s">
        <v>65</v>
      </c>
      <c r="E9" s="10">
        <v>74815645.120000005</v>
      </c>
    </row>
    <row r="10" spans="1:5" x14ac:dyDescent="0.25">
      <c r="B10" s="9" t="s">
        <v>66</v>
      </c>
      <c r="E10" s="10">
        <v>4721057.04</v>
      </c>
    </row>
    <row r="11" spans="1:5" x14ac:dyDescent="0.25">
      <c r="B11" s="9" t="s">
        <v>67</v>
      </c>
      <c r="E11" s="10">
        <v>1754789.27</v>
      </c>
    </row>
    <row r="12" spans="1:5" x14ac:dyDescent="0.25">
      <c r="B12" s="9" t="s">
        <v>68</v>
      </c>
      <c r="E12" s="10">
        <v>5503113.3499999996</v>
      </c>
    </row>
    <row r="13" spans="1:5" x14ac:dyDescent="0.25">
      <c r="B13" s="9" t="s">
        <v>69</v>
      </c>
      <c r="E13" s="10">
        <v>1300561.99</v>
      </c>
    </row>
    <row r="14" spans="1:5" x14ac:dyDescent="0.25">
      <c r="B14" s="9" t="s">
        <v>70</v>
      </c>
      <c r="E14" s="10">
        <v>6370427.7599999998</v>
      </c>
    </row>
    <row r="15" spans="1:5" x14ac:dyDescent="0.25">
      <c r="B15" s="9"/>
      <c r="E15" s="10"/>
    </row>
    <row r="16" spans="1:5" x14ac:dyDescent="0.25">
      <c r="B16" s="8" t="s">
        <v>71</v>
      </c>
      <c r="E16" s="10"/>
    </row>
    <row r="17" spans="2:5" x14ac:dyDescent="0.25">
      <c r="B17" s="8" t="s">
        <v>72</v>
      </c>
      <c r="E17" s="15">
        <f>SUM(E18:E22)</f>
        <v>26704766.520000003</v>
      </c>
    </row>
    <row r="18" spans="2:5" x14ac:dyDescent="0.25">
      <c r="B18" s="9" t="s">
        <v>73</v>
      </c>
      <c r="E18" s="10">
        <v>16831731.25</v>
      </c>
    </row>
    <row r="19" spans="2:5" x14ac:dyDescent="0.25">
      <c r="B19" s="9" t="s">
        <v>74</v>
      </c>
      <c r="E19" s="10">
        <v>3311081.49</v>
      </c>
    </row>
    <row r="20" spans="2:5" x14ac:dyDescent="0.25">
      <c r="B20" s="9" t="s">
        <v>75</v>
      </c>
      <c r="E20" s="10">
        <v>5554036.3399999999</v>
      </c>
    </row>
    <row r="21" spans="2:5" x14ac:dyDescent="0.25">
      <c r="B21" s="9" t="s">
        <v>76</v>
      </c>
      <c r="E21" s="10">
        <v>268952.05</v>
      </c>
    </row>
    <row r="22" spans="2:5" x14ac:dyDescent="0.25">
      <c r="B22" s="9" t="s">
        <v>77</v>
      </c>
      <c r="E22" s="10">
        <v>738965.3899999999</v>
      </c>
    </row>
    <row r="23" spans="2:5" x14ac:dyDescent="0.25">
      <c r="B23" s="9"/>
      <c r="E23" s="10"/>
    </row>
    <row r="24" spans="2:5" x14ac:dyDescent="0.25">
      <c r="B24" s="9" t="s">
        <v>78</v>
      </c>
      <c r="E24" s="10">
        <v>19264886.77</v>
      </c>
    </row>
    <row r="25" spans="2:5" x14ac:dyDescent="0.25">
      <c r="B25" s="9"/>
      <c r="E25" s="16"/>
    </row>
    <row r="26" spans="2:5" x14ac:dyDescent="0.25">
      <c r="B26" s="8" t="s">
        <v>79</v>
      </c>
      <c r="E26" s="13">
        <f>+E8-E17-E24</f>
        <v>48495941.239999995</v>
      </c>
    </row>
    <row r="27" spans="2:5" x14ac:dyDescent="0.25">
      <c r="B27" s="9"/>
      <c r="E27" s="10"/>
    </row>
    <row r="28" spans="2:5" x14ac:dyDescent="0.25">
      <c r="B28" s="8" t="s">
        <v>80</v>
      </c>
      <c r="E28" s="15">
        <f>SUM(E29:E31)</f>
        <v>35301440.270000003</v>
      </c>
    </row>
    <row r="29" spans="2:5" x14ac:dyDescent="0.25">
      <c r="B29" s="9" t="s">
        <v>81</v>
      </c>
      <c r="E29" s="10">
        <v>15329064.23</v>
      </c>
    </row>
    <row r="30" spans="2:5" x14ac:dyDescent="0.25">
      <c r="B30" s="9" t="s">
        <v>82</v>
      </c>
      <c r="E30" s="10">
        <v>17911457.780000001</v>
      </c>
    </row>
    <row r="31" spans="2:5" x14ac:dyDescent="0.25">
      <c r="B31" s="9" t="s">
        <v>83</v>
      </c>
      <c r="E31" s="10">
        <v>2060918.26</v>
      </c>
    </row>
    <row r="32" spans="2:5" x14ac:dyDescent="0.25">
      <c r="B32" s="9"/>
      <c r="E32" s="16"/>
    </row>
    <row r="33" spans="2:5" x14ac:dyDescent="0.25">
      <c r="B33" s="8" t="s">
        <v>84</v>
      </c>
      <c r="E33" s="13">
        <f>+E26-E28</f>
        <v>13194500.969999991</v>
      </c>
    </row>
    <row r="34" spans="2:5" x14ac:dyDescent="0.25">
      <c r="B34" s="9"/>
      <c r="E34" s="10"/>
    </row>
    <row r="35" spans="2:5" x14ac:dyDescent="0.25">
      <c r="B35" s="8" t="s">
        <v>85</v>
      </c>
      <c r="E35" s="15">
        <f>SUM(E36:E37)</f>
        <v>-167387.75</v>
      </c>
    </row>
    <row r="36" spans="2:5" x14ac:dyDescent="0.25">
      <c r="B36" s="9" t="s">
        <v>86</v>
      </c>
      <c r="E36" s="10">
        <v>2347501.04</v>
      </c>
    </row>
    <row r="37" spans="2:5" x14ac:dyDescent="0.25">
      <c r="B37" s="9" t="s">
        <v>87</v>
      </c>
      <c r="E37" s="10">
        <v>-2514888.79</v>
      </c>
    </row>
    <row r="38" spans="2:5" x14ac:dyDescent="0.25">
      <c r="B38" s="9"/>
      <c r="E38" s="16"/>
    </row>
    <row r="39" spans="2:5" x14ac:dyDescent="0.25">
      <c r="B39" s="8" t="s">
        <v>88</v>
      </c>
      <c r="E39" s="13">
        <f>+E33+E35</f>
        <v>13027113.219999991</v>
      </c>
    </row>
    <row r="40" spans="2:5" x14ac:dyDescent="0.25">
      <c r="B40" s="9"/>
      <c r="E40" s="10"/>
    </row>
    <row r="41" spans="2:5" x14ac:dyDescent="0.25">
      <c r="B41" s="9" t="s">
        <v>89</v>
      </c>
      <c r="E41" s="10">
        <v>-4141190.37</v>
      </c>
    </row>
    <row r="42" spans="2:5" x14ac:dyDescent="0.25">
      <c r="B42" s="9" t="s">
        <v>90</v>
      </c>
      <c r="E42" s="10">
        <v>-565550.54</v>
      </c>
    </row>
    <row r="43" spans="2:5" x14ac:dyDescent="0.25">
      <c r="B43" s="9"/>
      <c r="E43" s="16"/>
    </row>
    <row r="44" spans="2:5" x14ac:dyDescent="0.25">
      <c r="B44" s="8" t="s">
        <v>91</v>
      </c>
      <c r="E44" s="13">
        <f>+E39+E41+E42</f>
        <v>8320372.3099999903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92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44" bottom="0.43" header="0.31496062992125984" footer="0.31496062992125984"/>
  <pageSetup paperSize="256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MAY 2019</vt:lpstr>
      <vt:lpstr>ER - MAY 2019</vt:lpstr>
      <vt:lpstr>'BG - MAY 2019'!Área_de_impresión</vt:lpstr>
      <vt:lpstr>'ER - MAY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2019-06-06T20:15:55Z</cp:lastPrinted>
  <dcterms:created xsi:type="dcterms:W3CDTF">2019-06-06T20:12:36Z</dcterms:created>
  <dcterms:modified xsi:type="dcterms:W3CDTF">2019-06-06T20:16:30Z</dcterms:modified>
</cp:coreProperties>
</file>