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20490" windowHeight="7275"/>
  </bookViews>
  <sheets>
    <sheet name="BG" sheetId="1" r:id="rId1"/>
    <sheet name="ER" sheetId="2" r:id="rId2"/>
  </sheets>
  <externalReferences>
    <externalReference r:id="rId3"/>
  </externalReferences>
  <definedNames>
    <definedName name="__123Graph_AGRAPH1" hidden="1">#REF!</definedName>
    <definedName name="fond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22" i="2" s="1"/>
  <c r="B30" i="1"/>
  <c r="B12" i="2" l="1"/>
  <c r="B23" i="2" s="1"/>
  <c r="B28" i="2" l="1"/>
  <c r="B29" i="2" s="1"/>
  <c r="B35" i="1" l="1"/>
  <c r="B36" i="1" s="1"/>
  <c r="B32" i="2"/>
  <c r="B35" i="2" s="1"/>
  <c r="B17" i="1" l="1"/>
  <c r="B11" i="1"/>
  <c r="B21" i="1" s="1"/>
  <c r="B41" i="1" l="1"/>
  <c r="B42" i="1" s="1"/>
</calcChain>
</file>

<file path=xl/sharedStrings.xml><?xml version="1.0" encoding="utf-8"?>
<sst xmlns="http://schemas.openxmlformats.org/spreadsheetml/2006/main" count="70" uniqueCount="63">
  <si>
    <t xml:space="preserve">Banco Davivienda Salvadoreño, S. A. y Subsidiaria                                                                                     Balance General Consolidado
Al 31 de Mayo de 2019
(expresado en miles de dólares de los Estados Unidos de América)
Banco Davivienda Salvadoreño, S. A. y Subsidiaria
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</si>
  <si>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</si>
  <si>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</si>
  <si>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</si>
  <si>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</si>
  <si>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</si>
  <si>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</si>
  <si>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</si>
  <si>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</si>
  <si>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</si>
  <si>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</si>
  <si>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</si>
  <si>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</si>
  <si>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</si>
  <si>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</si>
  <si>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</si>
  <si>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</si>
  <si>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</si>
  <si>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</si>
  <si>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</si>
  <si>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</si>
  <si>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</si>
  <si>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</si>
  <si>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</si>
  <si>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</si>
  <si>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</si>
  <si>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</si>
  <si>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</si>
  <si>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</si>
  <si>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</si>
  <si>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</si>
  <si>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</si>
  <si>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</si>
  <si>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</si>
  <si>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</si>
  <si>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</si>
  <si>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</si>
  <si>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</si>
  <si>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</si>
  <si>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</si>
  <si>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</si>
  <si>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</si>
  <si>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</si>
  <si>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</si>
  <si>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</si>
  <si>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</si>
  <si>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</si>
  <si>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</si>
  <si>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</si>
  <si>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</si>
  <si>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</si>
  <si>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</si>
  <si>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</si>
  <si>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</si>
  <si>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</si>
  <si>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</si>
  <si>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</si>
  <si>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</si>
  <si>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</si>
  <si>
    <t xml:space="preserve">     Gerardo Siman</t>
  </si>
  <si>
    <t>Ashali Baños</t>
  </si>
  <si>
    <t>Presidente Ejecutivo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</si>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</sst>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164" formatCode="#,##0.0"/>
    <numFmt numFmtId="165" formatCode="&quot;$&quot;* \ #,##0.0;"/>
    <numFmt numFmtId="166" formatCode="#,##0.0;"/>
    <numFmt numFmtId="167" formatCode="#,##0.0_-;"/>
    <numFmt numFmtId="168" formatCode="&quot;$&quot;* #,##0.0"/>
    <numFmt numFmtId="169" formatCode="_ * #,##0.00_ ;_ * \-#,##0.00_ ;_ * &quot;-&quot;??_ ;_ @_ 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rgb="FFFF0000"/>
      <name val="Calibri"/>
      <family val="2"/>
    </font>
    <font>
      <b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right"/>
    </xf>
    <xf numFmtId="0" fontId="4" fillId="0" borderId="0" xfId="0" applyFont="1"/>
    <xf numFmtId="165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166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166" fontId="4" fillId="0" borderId="1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8" fontId="4" fillId="0" borderId="3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70" fontId="6" fillId="0" borderId="0" xfId="2" applyNumberFormat="1" applyFont="1" applyFill="1"/>
    <xf numFmtId="0" fontId="0" fillId="0" borderId="1" xfId="0" applyBorder="1" applyAlignment="1">
      <alignment horizontal="right"/>
    </xf>
    <xf numFmtId="44" fontId="7" fillId="0" borderId="0" xfId="1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0" xfId="0" applyFont="1"/>
    <xf numFmtId="167" fontId="10" fillId="0" borderId="0" xfId="0" applyNumberFormat="1" applyFont="1" applyBorder="1" applyAlignment="1">
      <alignment horizontal="right"/>
    </xf>
    <xf numFmtId="0" fontId="11" fillId="0" borderId="0" xfId="0" applyFont="1"/>
    <xf numFmtId="171" fontId="10" fillId="0" borderId="0" xfId="0" applyNumberFormat="1" applyFont="1" applyBorder="1" applyAlignment="1">
      <alignment horizontal="right"/>
    </xf>
    <xf numFmtId="172" fontId="10" fillId="0" borderId="0" xfId="0" applyNumberFormat="1" applyFont="1" applyBorder="1" applyAlignment="1">
      <alignment horizontal="right"/>
    </xf>
    <xf numFmtId="173" fontId="10" fillId="0" borderId="0" xfId="0" applyNumberFormat="1" applyFont="1" applyBorder="1" applyAlignment="1">
      <alignment horizontal="right"/>
    </xf>
    <xf numFmtId="0" fontId="4" fillId="0" borderId="0" xfId="0" applyFont="1" applyAlignment="1"/>
    <xf numFmtId="172" fontId="10" fillId="0" borderId="2" xfId="0" applyNumberFormat="1" applyFont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172" fontId="10" fillId="0" borderId="1" xfId="0" applyNumberFormat="1" applyFont="1" applyFill="1" applyBorder="1" applyAlignment="1">
      <alignment horizontal="right"/>
    </xf>
    <xf numFmtId="172" fontId="10" fillId="0" borderId="2" xfId="0" applyNumberFormat="1" applyFont="1" applyFill="1" applyBorder="1" applyAlignment="1">
      <alignment horizontal="right"/>
    </xf>
    <xf numFmtId="172" fontId="10" fillId="0" borderId="1" xfId="0" applyNumberFormat="1" applyFont="1" applyBorder="1" applyAlignment="1">
      <alignment horizontal="right"/>
    </xf>
    <xf numFmtId="174" fontId="12" fillId="0" borderId="0" xfId="0" applyNumberFormat="1" applyFont="1" applyBorder="1" applyAlignment="1">
      <alignment horizontal="right"/>
    </xf>
    <xf numFmtId="175" fontId="10" fillId="0" borderId="0" xfId="0" applyNumberFormat="1" applyFont="1" applyBorder="1" applyAlignment="1">
      <alignment horizontal="right"/>
    </xf>
    <xf numFmtId="171" fontId="10" fillId="0" borderId="4" xfId="0" applyNumberFormat="1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0" fontId="14" fillId="0" borderId="0" xfId="3" applyFont="1" applyFill="1"/>
    <xf numFmtId="0" fontId="14" fillId="0" borderId="0" xfId="3" applyFont="1" applyFill="1" applyAlignment="1">
      <alignment horizontal="center"/>
    </xf>
  </cellXfs>
  <cellStyles count="4">
    <cellStyle name="Millares 2" xfId="2"/>
    <cellStyle name="Moneda" xfId="1" builtinId="4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mayo/Balances/HOJA%20DE%20TRABAJO%20ESTADOS%20FINANCIEROS%20B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NSOLIDACION"/>
      <sheetName val="BG"/>
      <sheetName val="ER"/>
      <sheetName val="ECAM PAT"/>
      <sheetName val="Nota 3"/>
      <sheetName val="Nota 4"/>
      <sheetName val="Nota 12.1"/>
      <sheetName val="Nota 14"/>
      <sheetName val="Valid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7"/>
  <sheetViews>
    <sheetView tabSelected="1" zoomScaleNormal="100" workbookViewId="0">
      <selection activeCell="A8" sqref="A8"/>
    </sheetView>
  </sheetViews>
  <sheetFormatPr baseColWidth="10" defaultColWidth="2.5703125" defaultRowHeight="15" x14ac:dyDescent="0.25"/>
  <cols>
    <col min="1" max="1" width="67.140625" customWidth="1"/>
    <col min="2" max="2" width="19.85546875" style="4" customWidth="1"/>
  </cols>
  <sheetData>
    <row r="1" spans="1:2" ht="57.75" customHeight="1" x14ac:dyDescent="0.25">
      <c r="A1" s="1" t="s">
        <v>0</v>
      </c>
      <c r="B1" s="1"/>
    </row>
    <row r="4" spans="1:2" x14ac:dyDescent="0.25">
      <c r="B4" s="2"/>
    </row>
    <row r="5" spans="1:2" x14ac:dyDescent="0.25">
      <c r="A5" s="3" t="s">
        <v>1</v>
      </c>
    </row>
    <row r="6" spans="1:2" x14ac:dyDescent="0.25">
      <c r="A6" s="3" t="s">
        <v>2</v>
      </c>
    </row>
    <row r="7" spans="1:2" x14ac:dyDescent="0.25">
      <c r="A7" s="5" t="s">
        <v>3</v>
      </c>
      <c r="B7" s="6">
        <v>485668.6</v>
      </c>
    </row>
    <row r="8" spans="1:2" x14ac:dyDescent="0.25">
      <c r="A8" s="5" t="s">
        <v>4</v>
      </c>
      <c r="B8" s="7">
        <v>0</v>
      </c>
    </row>
    <row r="9" spans="1:2" x14ac:dyDescent="0.25">
      <c r="A9" s="5" t="s">
        <v>5</v>
      </c>
      <c r="B9" s="7">
        <v>207527.8</v>
      </c>
    </row>
    <row r="10" spans="1:2" x14ac:dyDescent="0.25">
      <c r="A10" s="5" t="s">
        <v>6</v>
      </c>
      <c r="B10" s="8">
        <v>1846671.3</v>
      </c>
    </row>
    <row r="11" spans="1:2" x14ac:dyDescent="0.25">
      <c r="B11" s="9">
        <f>SUM(B7:B10)</f>
        <v>2539867.7000000002</v>
      </c>
    </row>
    <row r="12" spans="1:2" x14ac:dyDescent="0.25">
      <c r="A12" s="3" t="s">
        <v>7</v>
      </c>
      <c r="B12" s="10"/>
    </row>
    <row r="13" spans="1:2" x14ac:dyDescent="0.25">
      <c r="A13" s="5" t="s">
        <v>8</v>
      </c>
      <c r="B13" s="7">
        <v>3743.4</v>
      </c>
    </row>
    <row r="14" spans="1:2" x14ac:dyDescent="0.25">
      <c r="A14" s="5" t="s">
        <v>9</v>
      </c>
      <c r="B14" s="11">
        <v>4886</v>
      </c>
    </row>
    <row r="15" spans="1:2" ht="9.75" customHeight="1" x14ac:dyDescent="0.25">
      <c r="A15" s="12" t="s">
        <v>10</v>
      </c>
      <c r="B15" s="13">
        <v>30892.799999999999</v>
      </c>
    </row>
    <row r="16" spans="1:2" ht="5.25" customHeight="1" x14ac:dyDescent="0.25">
      <c r="A16" s="14"/>
      <c r="B16" s="15"/>
    </row>
    <row r="17" spans="1:2" x14ac:dyDescent="0.25">
      <c r="B17" s="9">
        <f>SUM(B13:B15)</f>
        <v>39522.199999999997</v>
      </c>
    </row>
    <row r="18" spans="1:2" x14ac:dyDescent="0.25">
      <c r="A18" s="3" t="s">
        <v>11</v>
      </c>
      <c r="B18" s="16"/>
    </row>
    <row r="19" spans="1:2" x14ac:dyDescent="0.25">
      <c r="A19" s="12" t="s">
        <v>12</v>
      </c>
      <c r="B19" s="17">
        <v>46597.5</v>
      </c>
    </row>
    <row r="20" spans="1:2" x14ac:dyDescent="0.25">
      <c r="A20" s="14"/>
      <c r="B20" s="18"/>
    </row>
    <row r="21" spans="1:2" ht="15.75" thickBot="1" x14ac:dyDescent="0.3">
      <c r="A21" s="5" t="s">
        <v>13</v>
      </c>
      <c r="B21" s="19">
        <f>B11+B17+B19</f>
        <v>2625987.4000000004</v>
      </c>
    </row>
    <row r="22" spans="1:2" ht="15.75" thickTop="1" x14ac:dyDescent="0.25">
      <c r="A22" s="3" t="s">
        <v>14</v>
      </c>
      <c r="B22" s="20"/>
    </row>
    <row r="23" spans="1:2" x14ac:dyDescent="0.25">
      <c r="A23" s="3" t="s">
        <v>15</v>
      </c>
      <c r="B23" s="10"/>
    </row>
    <row r="24" spans="1:2" x14ac:dyDescent="0.25">
      <c r="A24" s="5" t="s">
        <v>16</v>
      </c>
      <c r="B24" s="6">
        <v>1661533.2</v>
      </c>
    </row>
    <row r="25" spans="1:2" x14ac:dyDescent="0.25">
      <c r="A25" s="5" t="s">
        <v>17</v>
      </c>
      <c r="B25" s="7">
        <v>14245.7</v>
      </c>
    </row>
    <row r="26" spans="1:2" x14ac:dyDescent="0.25">
      <c r="A26" s="5" t="s">
        <v>18</v>
      </c>
      <c r="B26" s="7">
        <v>405267.5</v>
      </c>
    </row>
    <row r="27" spans="1:2" x14ac:dyDescent="0.25">
      <c r="A27" s="5" t="s">
        <v>19</v>
      </c>
      <c r="B27" s="7">
        <v>5295.1</v>
      </c>
    </row>
    <row r="28" spans="1:2" x14ac:dyDescent="0.25">
      <c r="A28" s="5" t="s">
        <v>20</v>
      </c>
      <c r="B28" s="7">
        <v>195882.1</v>
      </c>
    </row>
    <row r="29" spans="1:2" x14ac:dyDescent="0.25">
      <c r="A29" s="5" t="s">
        <v>21</v>
      </c>
      <c r="B29" s="8">
        <v>15170.8</v>
      </c>
    </row>
    <row r="30" spans="1:2" x14ac:dyDescent="0.25">
      <c r="A30" s="21"/>
      <c r="B30" s="9">
        <f>SUM(B24:B29)</f>
        <v>2297394.4</v>
      </c>
    </row>
    <row r="31" spans="1:2" x14ac:dyDescent="0.25">
      <c r="A31" s="3" t="s">
        <v>22</v>
      </c>
      <c r="B31" s="10"/>
    </row>
    <row r="32" spans="1:2" x14ac:dyDescent="0.25">
      <c r="A32" s="5" t="s">
        <v>23</v>
      </c>
      <c r="B32" s="7">
        <v>21289.3</v>
      </c>
    </row>
    <row r="33" spans="1:2" x14ac:dyDescent="0.25">
      <c r="A33" s="5" t="s">
        <v>24</v>
      </c>
      <c r="B33" s="7">
        <v>4329.8</v>
      </c>
    </row>
    <row r="34" spans="1:2" x14ac:dyDescent="0.25">
      <c r="A34" s="5" t="s">
        <v>21</v>
      </c>
      <c r="B34" s="8">
        <v>18963.5</v>
      </c>
    </row>
    <row r="35" spans="1:2" x14ac:dyDescent="0.25">
      <c r="B35" s="9">
        <f>SUM(B32:B34)</f>
        <v>44582.6</v>
      </c>
    </row>
    <row r="36" spans="1:2" x14ac:dyDescent="0.25">
      <c r="A36" s="5" t="s">
        <v>25</v>
      </c>
      <c r="B36" s="9">
        <f>B35+B30</f>
        <v>2341977</v>
      </c>
    </row>
    <row r="37" spans="1:2" x14ac:dyDescent="0.25">
      <c r="A37" s="3" t="s">
        <v>26</v>
      </c>
      <c r="B37" s="10"/>
    </row>
    <row r="38" spans="1:2" x14ac:dyDescent="0.25">
      <c r="A38" s="5" t="s">
        <v>27</v>
      </c>
      <c r="B38" s="7">
        <v>150000</v>
      </c>
    </row>
    <row r="39" spans="1:2" x14ac:dyDescent="0.25">
      <c r="A39" s="12" t="s">
        <v>28</v>
      </c>
      <c r="B39" s="17">
        <v>134010.4</v>
      </c>
    </row>
    <row r="40" spans="1:2" x14ac:dyDescent="0.25">
      <c r="A40" s="14"/>
      <c r="B40" s="22"/>
    </row>
    <row r="41" spans="1:2" x14ac:dyDescent="0.25">
      <c r="A41" s="5" t="s">
        <v>29</v>
      </c>
      <c r="B41" s="8">
        <f>SUM(B38:B40)</f>
        <v>284010.40000000002</v>
      </c>
    </row>
    <row r="42" spans="1:2" ht="15.75" thickBot="1" x14ac:dyDescent="0.3">
      <c r="A42" s="5" t="s">
        <v>30</v>
      </c>
      <c r="B42" s="19">
        <f>B41+B36</f>
        <v>2625987.4</v>
      </c>
    </row>
    <row r="43" spans="1:2" ht="15.75" thickTop="1" x14ac:dyDescent="0.25"/>
    <row r="45" spans="1:2" x14ac:dyDescent="0.25">
      <c r="A45" s="42" t="s">
        <v>59</v>
      </c>
      <c r="B45" s="43" t="s">
        <v>60</v>
      </c>
    </row>
    <row r="46" spans="1:2" x14ac:dyDescent="0.25">
      <c r="A46" s="42" t="s">
        <v>61</v>
      </c>
      <c r="B46" s="43" t="s">
        <v>62</v>
      </c>
    </row>
    <row r="47" spans="1:2" x14ac:dyDescent="0.25">
      <c r="B47" s="23"/>
    </row>
  </sheetData>
  <mergeCells count="7">
    <mergeCell ref="A1:B1"/>
    <mergeCell ref="A15:A16"/>
    <mergeCell ref="B15:B16"/>
    <mergeCell ref="A19:A20"/>
    <mergeCell ref="B19:B20"/>
    <mergeCell ref="A39:A40"/>
    <mergeCell ref="B39:B40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3"/>
  <sheetViews>
    <sheetView topLeftCell="A18" zoomScaleNormal="100" workbookViewId="0">
      <selection sqref="A1:B35"/>
    </sheetView>
  </sheetViews>
  <sheetFormatPr baseColWidth="10" defaultColWidth="2.42578125" defaultRowHeight="15.75" x14ac:dyDescent="0.25"/>
  <cols>
    <col min="1" max="1" width="65.85546875" customWidth="1"/>
    <col min="2" max="2" width="19" style="41" customWidth="1"/>
  </cols>
  <sheetData>
    <row r="1" spans="1:2" ht="72.75" customHeight="1" x14ac:dyDescent="0.25">
      <c r="A1" s="1" t="s">
        <v>0</v>
      </c>
      <c r="B1" s="1"/>
    </row>
    <row r="2" spans="1:2" x14ac:dyDescent="0.25">
      <c r="A2" s="24"/>
      <c r="B2" s="25"/>
    </row>
    <row r="3" spans="1:2" x14ac:dyDescent="0.25">
      <c r="A3" s="26" t="s">
        <v>31</v>
      </c>
      <c r="B3" s="27"/>
    </row>
    <row r="4" spans="1:2" x14ac:dyDescent="0.25">
      <c r="A4" s="28" t="s">
        <v>32</v>
      </c>
      <c r="B4" s="29">
        <v>71844.3</v>
      </c>
    </row>
    <row r="5" spans="1:2" x14ac:dyDescent="0.25">
      <c r="A5" s="28" t="s">
        <v>33</v>
      </c>
      <c r="B5" s="30">
        <v>6608.4</v>
      </c>
    </row>
    <row r="6" spans="1:2" x14ac:dyDescent="0.25">
      <c r="A6" s="28" t="s">
        <v>34</v>
      </c>
      <c r="B6" s="30">
        <v>4587.5</v>
      </c>
    </row>
    <row r="7" spans="1:2" x14ac:dyDescent="0.25">
      <c r="A7" s="28" t="s">
        <v>35</v>
      </c>
      <c r="B7" s="31">
        <v>3.2671399999999999</v>
      </c>
    </row>
    <row r="8" spans="1:2" x14ac:dyDescent="0.25">
      <c r="A8" s="28" t="s">
        <v>36</v>
      </c>
      <c r="B8" s="30">
        <v>67</v>
      </c>
    </row>
    <row r="9" spans="1:2" x14ac:dyDescent="0.25">
      <c r="A9" s="28" t="s">
        <v>37</v>
      </c>
      <c r="B9" s="30">
        <v>4189.8</v>
      </c>
    </row>
    <row r="10" spans="1:2" x14ac:dyDescent="0.25">
      <c r="A10" s="28" t="s">
        <v>38</v>
      </c>
      <c r="B10" s="30">
        <v>655.5</v>
      </c>
    </row>
    <row r="11" spans="1:2" x14ac:dyDescent="0.25">
      <c r="A11" s="28" t="s">
        <v>39</v>
      </c>
      <c r="B11" s="30">
        <v>9049.6</v>
      </c>
    </row>
    <row r="12" spans="1:2" x14ac:dyDescent="0.25">
      <c r="A12" s="32"/>
      <c r="B12" s="33">
        <f>SUM(B4:B11)</f>
        <v>97005.367140000002</v>
      </c>
    </row>
    <row r="13" spans="1:2" x14ac:dyDescent="0.25">
      <c r="A13" s="26" t="s">
        <v>40</v>
      </c>
      <c r="B13" s="27"/>
    </row>
    <row r="14" spans="1:2" x14ac:dyDescent="0.25">
      <c r="A14" s="28" t="s">
        <v>41</v>
      </c>
      <c r="B14" s="30">
        <v>15176.1</v>
      </c>
    </row>
    <row r="15" spans="1:2" x14ac:dyDescent="0.25">
      <c r="A15" s="28" t="s">
        <v>42</v>
      </c>
      <c r="B15" s="30">
        <v>10904.4</v>
      </c>
    </row>
    <row r="16" spans="1:2" x14ac:dyDescent="0.25">
      <c r="A16" s="28" t="s">
        <v>43</v>
      </c>
      <c r="B16" s="30">
        <v>4954.7</v>
      </c>
    </row>
    <row r="17" spans="1:2" x14ac:dyDescent="0.25">
      <c r="A17" s="28" t="s">
        <v>44</v>
      </c>
      <c r="B17" s="30">
        <v>75.8</v>
      </c>
    </row>
    <row r="18" spans="1:2" x14ac:dyDescent="0.25">
      <c r="A18" s="28" t="s">
        <v>45</v>
      </c>
      <c r="B18" s="34">
        <v>0</v>
      </c>
    </row>
    <row r="19" spans="1:2" x14ac:dyDescent="0.25">
      <c r="A19" s="28" t="s">
        <v>39</v>
      </c>
      <c r="B19" s="35">
        <v>10115.799999999999</v>
      </c>
    </row>
    <row r="20" spans="1:2" x14ac:dyDescent="0.25">
      <c r="A20" s="3"/>
      <c r="B20" s="34">
        <f>SUM(B14:B19)</f>
        <v>41226.800000000003</v>
      </c>
    </row>
    <row r="21" spans="1:2" x14ac:dyDescent="0.25">
      <c r="A21" s="28" t="s">
        <v>46</v>
      </c>
      <c r="B21" s="35">
        <v>14721.6</v>
      </c>
    </row>
    <row r="22" spans="1:2" x14ac:dyDescent="0.25">
      <c r="A22" s="5"/>
      <c r="B22" s="36">
        <f>SUM(B20:B21)</f>
        <v>55948.4</v>
      </c>
    </row>
    <row r="23" spans="1:2" x14ac:dyDescent="0.25">
      <c r="A23" s="26" t="s">
        <v>47</v>
      </c>
      <c r="B23" s="37">
        <f>(B12-B22)</f>
        <v>41056.967140000001</v>
      </c>
    </row>
    <row r="24" spans="1:2" x14ac:dyDescent="0.25">
      <c r="A24" s="26" t="s">
        <v>48</v>
      </c>
      <c r="B24" s="30"/>
    </row>
    <row r="25" spans="1:2" x14ac:dyDescent="0.25">
      <c r="A25" s="28" t="s">
        <v>49</v>
      </c>
      <c r="B25" s="30">
        <v>15643.6</v>
      </c>
    </row>
    <row r="26" spans="1:2" x14ac:dyDescent="0.25">
      <c r="A26" s="28" t="s">
        <v>50</v>
      </c>
      <c r="B26" s="30">
        <v>12904.3</v>
      </c>
    </row>
    <row r="27" spans="1:2" x14ac:dyDescent="0.25">
      <c r="A27" s="28" t="s">
        <v>51</v>
      </c>
      <c r="B27" s="37">
        <v>2523.4</v>
      </c>
    </row>
    <row r="28" spans="1:2" x14ac:dyDescent="0.25">
      <c r="B28" s="37">
        <f>SUM(B25:B27)</f>
        <v>31071.300000000003</v>
      </c>
    </row>
    <row r="29" spans="1:2" x14ac:dyDescent="0.25">
      <c r="A29" s="28" t="s">
        <v>52</v>
      </c>
      <c r="B29" s="30">
        <f>(B23-B28)</f>
        <v>9985.6671399999977</v>
      </c>
    </row>
    <row r="30" spans="1:2" x14ac:dyDescent="0.25">
      <c r="A30" s="28" t="s">
        <v>53</v>
      </c>
      <c r="B30" s="30">
        <v>0</v>
      </c>
    </row>
    <row r="31" spans="1:2" x14ac:dyDescent="0.25">
      <c r="A31" s="28" t="s">
        <v>54</v>
      </c>
      <c r="B31" s="37">
        <v>6458.6</v>
      </c>
    </row>
    <row r="32" spans="1:2" x14ac:dyDescent="0.25">
      <c r="A32" s="28" t="s">
        <v>55</v>
      </c>
      <c r="B32" s="38">
        <f>SUM(B29:B31)</f>
        <v>16444.267139999996</v>
      </c>
    </row>
    <row r="33" spans="1:2" x14ac:dyDescent="0.25">
      <c r="A33" s="28" t="s">
        <v>56</v>
      </c>
      <c r="B33" s="39">
        <v>-4989.2000000000007</v>
      </c>
    </row>
    <row r="34" spans="1:2" x14ac:dyDescent="0.25">
      <c r="A34" s="28" t="s">
        <v>57</v>
      </c>
      <c r="B34" s="37">
        <v>-748</v>
      </c>
    </row>
    <row r="35" spans="1:2" ht="16.5" thickBot="1" x14ac:dyDescent="0.3">
      <c r="A35" s="28" t="s">
        <v>58</v>
      </c>
      <c r="B35" s="40">
        <f>+B32+B33+B34</f>
        <v>10707.067139999996</v>
      </c>
    </row>
    <row r="36" spans="1:2" ht="16.5" thickTop="1" x14ac:dyDescent="0.25">
      <c r="A36" s="3"/>
    </row>
    <row r="37" spans="1:2" x14ac:dyDescent="0.25">
      <c r="A37" s="5"/>
    </row>
    <row r="38" spans="1:2" x14ac:dyDescent="0.25">
      <c r="A38" s="3"/>
    </row>
    <row r="39" spans="1:2" ht="15" x14ac:dyDescent="0.25">
      <c r="A39" s="42" t="s">
        <v>59</v>
      </c>
      <c r="B39" s="43" t="s">
        <v>60</v>
      </c>
    </row>
    <row r="40" spans="1:2" ht="15" x14ac:dyDescent="0.25">
      <c r="A40" s="42" t="s">
        <v>61</v>
      </c>
      <c r="B40" s="43" t="s">
        <v>62</v>
      </c>
    </row>
    <row r="41" spans="1:2" x14ac:dyDescent="0.25">
      <c r="A41" s="24"/>
    </row>
    <row r="42" spans="1:2" x14ac:dyDescent="0.25">
      <c r="A42" s="5"/>
    </row>
    <row r="43" spans="1:2" x14ac:dyDescent="0.25">
      <c r="A43" s="5"/>
    </row>
  </sheetData>
  <mergeCells count="1">
    <mergeCell ref="A1:B1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2019-06-12T01:08:18Z</dcterms:created>
  <dcterms:modified xsi:type="dcterms:W3CDTF">2019-06-12T01:15:52Z</dcterms:modified>
</cp:coreProperties>
</file>