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46" i="1" l="1"/>
  <c r="G51" i="1" l="1"/>
  <c r="G33" i="1" l="1"/>
  <c r="I51" i="1"/>
  <c r="I46" i="1"/>
  <c r="I42" i="1"/>
  <c r="I38" i="1"/>
  <c r="I33" i="1"/>
  <c r="I21" i="1"/>
  <c r="I17" i="1"/>
  <c r="G42" i="1"/>
  <c r="G38" i="1"/>
  <c r="G21" i="1"/>
  <c r="G17" i="1"/>
  <c r="I32" i="2"/>
  <c r="I25" i="2"/>
  <c r="I19" i="2"/>
  <c r="G47" i="1" l="1"/>
  <c r="G25" i="1"/>
  <c r="G52" i="1"/>
  <c r="I27" i="2"/>
  <c r="I34" i="2" s="1"/>
  <c r="I38" i="2" s="1"/>
  <c r="I42" i="2" s="1"/>
  <c r="I47" i="1"/>
  <c r="I52" i="1" s="1"/>
  <c r="I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<sst xmlns="http://schemas.openxmlformats.org/spreadsheetml/2006/main" count="100" uniqueCount="74">
  <si>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</si>
  <si>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</si>
  <si>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</si>
  <si>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</si>
  <si>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</si>
  <si>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</si>
  <si>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</si>
  <si>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</si>
  <si>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</si>
  <si>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</si>
  <si>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</si>
  <si>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</si>
  <si>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</si>
  <si>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</si>
  <si>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</si>
  <si>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</si>
  <si>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</si>
  <si>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</si>
  <si>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</si>
  <si>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</si>
  <si>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</si>
  <si>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</si>
  <si>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</si>
  <si>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</si>
  <si>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</si>
  <si>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</si>
  <si>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</si>
  <si>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</si>
  <si>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</si>
  <si>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</si>
  <si>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</si>
  <si>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</si>
  <si>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</si>
  <si>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</si>
  <si>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</si>
  <si>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</si>
  <si>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</si>
  <si>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</si>
  <si>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</si>
  <si>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</si>
  <si>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</si>
  <si>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</si>
  <si>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</si>
  <si>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</si>
  <si>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</si>
  <si>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</si>
  <si>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</si>
  <si>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</si>
  <si>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</si>
  <si>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</si>
  <si>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</si>
  <si>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</si>
  <si>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</si>
  <si>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</si>
  <si>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</si>
  <si>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</si>
  <si>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</si>
  <si>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</si>
  <si>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</si>
  <si>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</si>
  <si>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</si>
  <si>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</si>
  <si>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</si>
  <si>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</si>
  <si>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</si>
  <si>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</si>
  <si>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</si>
  <si>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</si>
  <si>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</si>
  <si>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</si>
  <si>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</si>
  <si>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</si>
  <si>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Al 31 de Mayo  de 2019 y 2018</t>
  </si>
  <si>
    <t>Por los años terminados el 31 de Mayo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</si>
</sst>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2" zoomScale="115" zoomScaleNormal="115" workbookViewId="0">
      <selection activeCell="O27" sqref="O26:O27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1">
        <v>2711.8330099999998</v>
      </c>
      <c r="H11" s="89"/>
      <c r="I11" s="104">
        <v>4446.8</v>
      </c>
    </row>
    <row r="12" spans="1:18">
      <c r="A12" s="15" t="s">
        <v>2</v>
      </c>
      <c r="B12" s="15"/>
      <c r="C12" s="15"/>
      <c r="D12" s="15"/>
      <c r="E12" s="49"/>
      <c r="F12" s="12"/>
      <c r="G12" s="111">
        <v>0.13743</v>
      </c>
      <c r="H12" s="89"/>
      <c r="I12" s="104">
        <v>0.7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1">
        <v>31783.754430000001</v>
      </c>
      <c r="H13" s="89"/>
      <c r="I13" s="104">
        <v>29959.1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1">
        <v>3818.7304600000002</v>
      </c>
      <c r="H14" s="89"/>
      <c r="I14" s="104">
        <v>2855.2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1">
        <v>21068.705170000001</v>
      </c>
      <c r="H15" s="89"/>
      <c r="I15" s="104">
        <v>19090.3</v>
      </c>
    </row>
    <row r="16" spans="1:18">
      <c r="A16" s="15" t="s">
        <v>56</v>
      </c>
      <c r="B16" s="15"/>
      <c r="C16" s="15"/>
      <c r="D16" s="15"/>
      <c r="E16" s="49"/>
      <c r="F16" s="12"/>
      <c r="G16" s="111">
        <v>2530.14444</v>
      </c>
      <c r="H16" s="89"/>
      <c r="I16" s="104">
        <v>2636.5</v>
      </c>
    </row>
    <row r="17" spans="1:13">
      <c r="A17" s="16"/>
      <c r="B17" s="16"/>
      <c r="C17" s="16"/>
      <c r="D17" s="16"/>
      <c r="E17" s="49"/>
      <c r="F17" s="17"/>
      <c r="G17" s="18">
        <f>SUM(G11:G16)</f>
        <v>61913.304940000002</v>
      </c>
      <c r="H17" s="18"/>
      <c r="I17" s="18">
        <f>SUM(I11:I16)</f>
        <v>58988.599999999991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12">
        <v>4961.8584199999996</v>
      </c>
      <c r="H20" s="90"/>
      <c r="I20" s="105">
        <v>6478.7</v>
      </c>
    </row>
    <row r="21" spans="1:13">
      <c r="A21" s="15"/>
      <c r="B21" s="15"/>
      <c r="C21" s="15"/>
      <c r="D21" s="15"/>
      <c r="E21" s="49"/>
      <c r="F21" s="19"/>
      <c r="G21" s="21">
        <f>SUM(G19:G20)</f>
        <v>4961.8584199999996</v>
      </c>
      <c r="H21" s="21"/>
      <c r="I21" s="21">
        <f>SUM(I19:I20)</f>
        <v>6478.7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3">
        <v>4297.5390699999998</v>
      </c>
      <c r="H24" s="91"/>
      <c r="I24" s="105">
        <v>4174.3999999999996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71172.702430000005</v>
      </c>
      <c r="H25" s="22"/>
      <c r="I25" s="22">
        <f>I17+I21+I24</f>
        <v>69641.699999999983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4">
        <v>1514.9584199999999</v>
      </c>
      <c r="H29" s="92"/>
      <c r="I29" s="106">
        <v>1150.4000000000001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5">
        <v>542.07268999999997</v>
      </c>
      <c r="H30" s="93"/>
      <c r="I30" s="107">
        <v>191.2</v>
      </c>
    </row>
    <row r="31" spans="1:13">
      <c r="A31" s="15" t="s">
        <v>58</v>
      </c>
      <c r="B31" s="15"/>
      <c r="C31" s="15"/>
      <c r="D31" s="15"/>
      <c r="E31" s="51"/>
      <c r="F31" s="58"/>
      <c r="G31" s="115">
        <v>9701.7462799999994</v>
      </c>
      <c r="H31" s="93"/>
      <c r="I31" s="107">
        <v>10038.5</v>
      </c>
    </row>
    <row r="32" spans="1:13">
      <c r="A32" s="15" t="s">
        <v>6</v>
      </c>
      <c r="B32" s="15"/>
      <c r="C32" s="15"/>
      <c r="D32" s="15"/>
      <c r="E32" s="51"/>
      <c r="F32" s="58"/>
      <c r="G32" s="116">
        <v>2581.3215100000002</v>
      </c>
      <c r="H32" s="93"/>
      <c r="I32" s="108">
        <v>3495.4</v>
      </c>
    </row>
    <row r="33" spans="1:14">
      <c r="A33" s="15"/>
      <c r="B33" s="15"/>
      <c r="C33" s="15"/>
      <c r="D33" s="15"/>
      <c r="E33" s="51"/>
      <c r="F33" s="58"/>
      <c r="G33" s="109">
        <f>SUM(G29:G32)</f>
        <v>14340.098899999999</v>
      </c>
      <c r="H33" s="25"/>
      <c r="I33" s="109">
        <f>SUM(I29:I32)</f>
        <v>14875.5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7">
        <v>3567.9084699999999</v>
      </c>
      <c r="H35" s="94"/>
      <c r="I35" s="107">
        <v>3538.3</v>
      </c>
    </row>
    <row r="36" spans="1:14">
      <c r="A36" s="15" t="s">
        <v>8</v>
      </c>
      <c r="B36" s="15"/>
      <c r="C36" s="15"/>
      <c r="D36" s="15"/>
      <c r="E36" s="51"/>
      <c r="F36" s="58"/>
      <c r="G36" s="117">
        <v>250.02561</v>
      </c>
      <c r="H36" s="94"/>
      <c r="I36" s="107">
        <v>275.89999999999998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18">
        <v>3853.4964199999999</v>
      </c>
      <c r="H37" s="95"/>
      <c r="I37" s="108">
        <v>2009.3</v>
      </c>
    </row>
    <row r="38" spans="1:14">
      <c r="A38" s="15"/>
      <c r="B38" s="15"/>
      <c r="C38" s="15"/>
      <c r="D38" s="15"/>
      <c r="E38" s="51"/>
      <c r="F38" s="58"/>
      <c r="G38" s="25">
        <f>SUM(G35:G37)</f>
        <v>7671.4305000000004</v>
      </c>
      <c r="H38" s="25"/>
      <c r="I38" s="25">
        <f>SUM(I35:I37)</f>
        <v>5823.5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9">
        <v>1403.9980700000001</v>
      </c>
      <c r="H40" s="96"/>
      <c r="I40" s="107">
        <v>1597.9</v>
      </c>
    </row>
    <row r="41" spans="1:14">
      <c r="A41" s="15" t="s">
        <v>11</v>
      </c>
      <c r="B41" s="15"/>
      <c r="C41" s="15"/>
      <c r="D41" s="15"/>
      <c r="E41" s="51"/>
      <c r="F41" s="58"/>
      <c r="G41" s="120">
        <v>11567.884309999999</v>
      </c>
      <c r="H41" s="97"/>
      <c r="I41" s="108">
        <v>11917</v>
      </c>
    </row>
    <row r="42" spans="1:14">
      <c r="A42" s="15"/>
      <c r="B42" s="15"/>
      <c r="C42" s="15"/>
      <c r="D42" s="15"/>
      <c r="E42" s="51"/>
      <c r="F42" s="58"/>
      <c r="G42" s="25">
        <f>SUM(G40:G41)</f>
        <v>12971.882379999999</v>
      </c>
      <c r="H42" s="25"/>
      <c r="I42" s="25">
        <f>SUM(I40:I41)</f>
        <v>13514.9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1">
        <v>3046.3</v>
      </c>
      <c r="H44" s="80"/>
      <c r="I44" s="107">
        <v>3164.8</v>
      </c>
    </row>
    <row r="45" spans="1:14">
      <c r="A45" s="15" t="s">
        <v>13</v>
      </c>
      <c r="B45" s="15"/>
      <c r="C45" s="15"/>
      <c r="D45" s="15"/>
      <c r="E45" s="51"/>
      <c r="F45" s="58"/>
      <c r="G45" s="122">
        <v>1530.7</v>
      </c>
      <c r="H45" s="81"/>
      <c r="I45" s="107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4577</v>
      </c>
      <c r="H46" s="25"/>
      <c r="I46" s="28">
        <f>SUM(I44:I45)</f>
        <v>4810.2000000000007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39560.411779999995</v>
      </c>
      <c r="H47" s="25"/>
      <c r="I47" s="26">
        <f>I33+I38+I42+I46</f>
        <v>39024.100000000006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7">
        <v>13000</v>
      </c>
      <c r="H49" s="82"/>
      <c r="I49" s="107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3">
        <v>18612.252530000002</v>
      </c>
      <c r="H50" s="96"/>
      <c r="I50" s="107">
        <v>17617.599999999999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31612.252530000002</v>
      </c>
      <c r="H51" s="25"/>
      <c r="I51" s="25">
        <f>SUM(I49:I50)</f>
        <v>30617.599999999999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71172.664309999993</v>
      </c>
      <c r="H52" s="25"/>
      <c r="I52" s="22">
        <f>I47+I51</f>
        <v>69641.700000000012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-3.8120000011986122E-2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workbookViewId="0"/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4">
        <v>31307.352480000001</v>
      </c>
      <c r="H14" s="83"/>
      <c r="I14" s="98">
        <v>30847.5</v>
      </c>
    </row>
    <row r="15" spans="1:10">
      <c r="A15" s="35" t="s">
        <v>36</v>
      </c>
      <c r="D15" s="53"/>
      <c r="E15" s="54"/>
      <c r="G15" s="125">
        <v>10101.263129999999</v>
      </c>
      <c r="H15" s="84"/>
      <c r="I15" s="99">
        <v>10965.9</v>
      </c>
    </row>
    <row r="16" spans="1:10" ht="16.5" customHeight="1">
      <c r="A16" s="36" t="s">
        <v>61</v>
      </c>
      <c r="D16" s="53"/>
      <c r="E16" s="54"/>
      <c r="G16" s="125">
        <v>4184.1762200000003</v>
      </c>
      <c r="H16" s="84"/>
      <c r="I16" s="99">
        <v>4920.1000000000004</v>
      </c>
    </row>
    <row r="17" spans="1:9">
      <c r="A17" s="35" t="s">
        <v>37</v>
      </c>
      <c r="D17" s="53"/>
      <c r="E17" s="54"/>
      <c r="G17" s="125">
        <v>2500.6586699999998</v>
      </c>
      <c r="H17" s="84"/>
      <c r="I17" s="99">
        <v>3121.5</v>
      </c>
    </row>
    <row r="18" spans="1:9">
      <c r="A18" s="35" t="s">
        <v>38</v>
      </c>
      <c r="D18" s="53"/>
      <c r="E18" s="54"/>
      <c r="G18" s="126">
        <v>1268.90689</v>
      </c>
      <c r="H18" s="85"/>
      <c r="I18" s="100">
        <v>1093.0999999999999</v>
      </c>
    </row>
    <row r="19" spans="1:9">
      <c r="A19" s="32"/>
      <c r="D19" s="53"/>
      <c r="E19" s="54"/>
      <c r="G19" s="69">
        <f>SUM(G14:G18)</f>
        <v>49362.357389999997</v>
      </c>
      <c r="H19" s="69"/>
      <c r="I19" s="69">
        <f>SUM(I14:I18)</f>
        <v>50948.1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27">
        <v>14852.53263</v>
      </c>
      <c r="H21" s="86"/>
      <c r="I21" s="101">
        <v>14718.7</v>
      </c>
    </row>
    <row r="22" spans="1:9">
      <c r="A22" s="35" t="s">
        <v>40</v>
      </c>
      <c r="D22" s="53"/>
      <c r="E22" s="54"/>
      <c r="G22" s="127">
        <v>18693.555670000002</v>
      </c>
      <c r="H22" s="86"/>
      <c r="I22" s="101">
        <v>19837</v>
      </c>
    </row>
    <row r="23" spans="1:9">
      <c r="A23" s="35" t="s">
        <v>41</v>
      </c>
      <c r="D23" s="53"/>
      <c r="E23" s="54"/>
      <c r="G23" s="127">
        <v>6877.6961000000001</v>
      </c>
      <c r="H23" s="86"/>
      <c r="I23" s="101">
        <v>6813.4</v>
      </c>
    </row>
    <row r="24" spans="1:9">
      <c r="A24" s="35" t="s">
        <v>54</v>
      </c>
      <c r="D24" s="53"/>
      <c r="E24" s="54"/>
      <c r="G24" s="128">
        <v>4790.4557800000002</v>
      </c>
      <c r="H24" s="86"/>
      <c r="I24" s="102">
        <v>5213</v>
      </c>
    </row>
    <row r="25" spans="1:9" ht="21" customHeight="1">
      <c r="A25" s="33"/>
      <c r="D25" s="53"/>
      <c r="E25" s="54"/>
      <c r="G25" s="71">
        <f>SUM(G21:G24)</f>
        <v>45214.240180000008</v>
      </c>
      <c r="H25" s="72"/>
      <c r="I25" s="71">
        <f>SUM(I21:I24)</f>
        <v>46582.1</v>
      </c>
    </row>
    <row r="26" spans="1:9" ht="13.5" customHeight="1">
      <c r="A26" s="33" t="s">
        <v>62</v>
      </c>
      <c r="D26" s="53"/>
      <c r="E26" s="54"/>
      <c r="G26" s="87">
        <v>0</v>
      </c>
      <c r="H26" s="86"/>
      <c r="I26" s="71">
        <v>27.8</v>
      </c>
    </row>
    <row r="27" spans="1:9" ht="21" customHeight="1">
      <c r="A27" s="31" t="s">
        <v>42</v>
      </c>
      <c r="D27" s="53"/>
      <c r="E27" s="54"/>
      <c r="G27" s="73">
        <f>+G19-G25-G26</f>
        <v>4148.1172099999894</v>
      </c>
      <c r="H27" s="69"/>
      <c r="I27" s="73">
        <f>+I19-I25-I26</f>
        <v>4338.2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29">
        <v>139.91333</v>
      </c>
      <c r="H30" s="88"/>
      <c r="I30" s="103">
        <v>134.1</v>
      </c>
    </row>
    <row r="31" spans="1:9">
      <c r="A31" s="35" t="s">
        <v>46</v>
      </c>
      <c r="D31" s="53"/>
      <c r="E31" s="54"/>
      <c r="G31" s="130">
        <v>2206.9452200000001</v>
      </c>
      <c r="H31" s="110"/>
      <c r="I31" s="75">
        <v>2056.5</v>
      </c>
    </row>
    <row r="32" spans="1:9" ht="18.75" customHeight="1">
      <c r="A32" s="34"/>
      <c r="D32" s="53"/>
      <c r="E32" s="54"/>
      <c r="G32" s="76">
        <f>SUM(G30:G31)</f>
        <v>2346.8585499999999</v>
      </c>
      <c r="H32" s="77"/>
      <c r="I32" s="76">
        <f>SUM(I30:I31)</f>
        <v>2190.6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1801.2586599999895</v>
      </c>
      <c r="H34" s="77"/>
      <c r="I34" s="74">
        <f>+I27-I32</f>
        <v>2147.6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31">
        <v>447.24502999999999</v>
      </c>
      <c r="H36" s="85"/>
      <c r="I36" s="100">
        <v>116.5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2248.5036899999895</v>
      </c>
      <c r="H38" s="69"/>
      <c r="I38" s="69">
        <f>SUM(I34:I36)</f>
        <v>2264.1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7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2248.5036899999895</v>
      </c>
      <c r="H42" s="77"/>
      <c r="I42" s="78">
        <f>SUM(I38:I41)</f>
        <v>2264.1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2019-05-07T20:34:09Z</cp:lastPrinted>
  <dcterms:created xsi:type="dcterms:W3CDTF">2011-01-17T20:49:33Z</dcterms:created>
  <dcterms:modified xsi:type="dcterms:W3CDTF">2019-06-07T17:46:44Z</dcterms:modified>
</cp:coreProperties>
</file>