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939783A0-053D-4130-9AAD-A0574BB57AEB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eneral INTERNO " sheetId="1" r:id="rId1"/>
    <sheet name="Estado de Resultados INTERNO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29" i="2" s="1"/>
  <c r="O7" i="2"/>
  <c r="O60" i="2" s="1"/>
  <c r="O62" i="2" s="1"/>
  <c r="M110" i="1" l="1"/>
  <c r="M47" i="1" l="1"/>
  <c r="M25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<sst xmlns="http://schemas.openxmlformats.org/spreadsheetml/2006/main" count="184" uniqueCount="160">
  <si>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</si>
  <si>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</si>
  <si>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</si>
  <si>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</si>
  <si>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</si>
  <si>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</si>
  <si>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</si>
  <si>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</si>
  <si>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</si>
  <si>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</si>
  <si>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</si>
  <si>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</si>
  <si>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</si>
  <si>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</si>
  <si>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</si>
  <si>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</si>
  <si>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</si>
  <si>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</si>
  <si>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</si>
  <si>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</si>
  <si>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</si>
  <si>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</si>
  <si>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</si>
  <si>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</si>
  <si>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</si>
  <si>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</si>
  <si>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</si>
  <si>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</si>
  <si>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</si>
  <si>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</si>
  <si>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</si>
  <si>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</si>
  <si>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</si>
  <si>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</si>
  <si>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</si>
  <si>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</si>
  <si>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</si>
  <si>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</si>
  <si>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</si>
  <si>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</si>
  <si>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</si>
  <si>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</si>
  <si>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</si>
  <si>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</si>
  <si>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</si>
  <si>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</si>
  <si>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</si>
  <si>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</si>
  <si>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</si>
  <si>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</si>
  <si>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</si>
  <si>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</si>
  <si>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</si>
  <si>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</si>
  <si>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</si>
  <si>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</si>
  <si>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</si>
  <si>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</si>
  <si>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</si>
  <si>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</si>
  <si>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</si>
  <si>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</si>
  <si>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</si>
  <si>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</si>
  <si>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</si>
  <si>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</si>
  <si>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</si>
  <si>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</si>
  <si>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</si>
  <si>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</si>
  <si>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</si>
  <si>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</si>
  <si>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</si>
  <si>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</si>
  <si>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</si>
  <si>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</si>
  <si>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</si>
  <si>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</si>
  <si>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</si>
  <si>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</si>
  <si>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</si>
  <si>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</si>
  <si>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</si>
  <si>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</si>
  <si>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</si>
  <si>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</si>
  <si>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</si>
  <si>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</si>
  <si>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</si>
  <si>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</si>
  <si>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</si>
  <si>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</si>
  <si>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</si>
  <si>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</si>
  <si>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</si>
  <si>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</si>
  <si>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</si>
  <si>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</si>
  <si>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</si>
  <si>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</si>
  <si>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</si>
  <si>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</si>
  <si>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</si>
  <si>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</si>
  <si>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</si>
  <si>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</si>
  <si>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</si>
  <si>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</si>
  <si>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</si>
  <si>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</si>
  <si>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</si>
  <si>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30  DE ABRIL 2019</t>
  </si>
  <si>
    <t xml:space="preserve">      Edwin René López                                                     Efraín  Alexander Meléndez </t>
  </si>
  <si>
    <t xml:space="preserve">      Gerente de Finanzas                                                           Contador General</t>
  </si>
  <si>
    <t>ESTADO DE RESULTADOS  DEL 01 DE ENERO AL 30 DE DE ABRIL  2019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</si>
  <si>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</si>
  <si>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</si>
  <si>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</si>
  <si>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</si>
  <si>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</si>
  <si>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</si>
  <si>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</si>
  <si>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</si>
  <si>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</si>
  <si>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</si>
  <si>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</si>
  <si>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</si>
  <si>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</si>
  <si>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</si>
  <si>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</si>
  <si>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</si>
  <si>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</si>
  <si>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</si>
  <si>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</si>
  <si>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</si>
  <si>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</si>
  <si>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</si>
  <si>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</si>
  <si>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</si>
  <si>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</si>
  <si>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</si>
  <si>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</si>
  <si>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</si>
  <si>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</si>
  <si>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</si>
  <si>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</si>
  <si>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</si>
  <si>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</si>
  <si>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</si>
  <si>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</si>
  <si>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</si>
  <si>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</si>
  <si>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</si>
  <si>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</si>
  <si>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</si>
  <si>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</si>
  <si>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</si>
  <si>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</si>
  <si>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Edwin René López                                                     Efraín  Alexander Meléndez </t>
  </si>
  <si>
    <t xml:space="preserve">     Gerente de Finanzas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</si>
</sst>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workbookViewId="0">
      <selection activeCell="Q9" sqref="Q9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2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83978.3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17193.400000000001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4242.2</v>
      </c>
      <c r="N9" s="13"/>
      <c r="O9" s="1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1242.2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3000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62542.7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3845.5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59095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2337.6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-2735.4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1695.1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693.8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20.9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681.5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364.9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43.1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91.1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0.6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230.1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-66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312.69999999999982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264.19999999999982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1213.0999999999999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257.8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325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-1581.2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48.5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48.5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85986.1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19766.099999999999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8554.2999999999993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11211.8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68490.900000000009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63676.800000000003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2747.9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8929.5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39472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11383.5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1143.9000000000001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4263.6000000000004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2582.3000000000002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1681.3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550.5</v>
      </c>
      <c r="N74" s="13"/>
      <c r="O74" s="16"/>
    </row>
    <row r="75" spans="1:16" ht="15" hidden="1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0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1410.3000000000002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816.7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67.2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206.4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214.6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156.19999999999999</v>
      </c>
      <c r="M86" s="16"/>
      <c r="N86" s="16"/>
      <c r="O86" s="16"/>
    </row>
    <row r="87" spans="1:15" ht="15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25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v>147.30000000000001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91.9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61.6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5.8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19.899999999999999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v>4.5999999999999996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225.8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275.89999999999998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69901.200000000012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16084.900000000001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1404.2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1404.2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1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v>470.2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1209.5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789.4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99.5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320.60000000000002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16084.900000000001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85986.1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19766.099999999999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8554.2999999999993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11211.8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112</v>
      </c>
      <c r="K128" s="11"/>
      <c r="L128" s="11"/>
      <c r="M128" s="11"/>
      <c r="N128" s="11"/>
      <c r="O128" s="11"/>
    </row>
    <row r="129" spans="1:15" x14ac:dyDescent="0.25">
      <c r="A129" s="9" t="s">
        <v>113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2DEEF-F07E-413B-AE6D-9A4E5D7A17C2}">
  <dimension ref="A1:S77"/>
  <sheetViews>
    <sheetView showGridLines="0" tabSelected="1" zoomScaleNormal="100" workbookViewId="0">
      <selection activeCell="Q65" sqref="Q65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5" t="s">
        <v>115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9" ht="15" customHeight="1" x14ac:dyDescent="0.25">
      <c r="A7" s="25" t="s">
        <v>116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7"/>
      <c r="M7" s="29"/>
      <c r="N7" s="29"/>
      <c r="O7" s="32">
        <f>SUM(N8:N11)</f>
        <v>4781.2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4523.7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84.6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0.4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172.5</v>
      </c>
      <c r="O11" s="34"/>
    </row>
    <row r="12" spans="1:19" ht="15" customHeight="1" x14ac:dyDescent="0.25">
      <c r="A12" s="25" t="s">
        <v>121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7"/>
      <c r="M12" s="29"/>
      <c r="N12" s="29"/>
      <c r="O12" s="32">
        <f>SUM(N13:N16)</f>
        <v>132.5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132.5</v>
      </c>
      <c r="O16" s="34"/>
    </row>
    <row r="17" spans="1:16" ht="15" customHeight="1" x14ac:dyDescent="0.25">
      <c r="A17" s="25" t="s">
        <v>125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7"/>
      <c r="M17" s="29"/>
      <c r="N17" s="29"/>
      <c r="O17" s="32">
        <f>SUM(N18:N29)</f>
        <v>171.4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158.4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1.9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11.1</v>
      </c>
      <c r="O28" s="34"/>
    </row>
    <row r="29" spans="1:16" ht="20.25" customHeight="1" thickBot="1" x14ac:dyDescent="0.3">
      <c r="A29" s="25" t="s">
        <v>133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7"/>
      <c r="M29" s="29"/>
      <c r="N29" s="29"/>
      <c r="O29" s="37">
        <f>SUM(O7+O12+O17)</f>
        <v>5085.0999999999995</v>
      </c>
    </row>
    <row r="30" spans="1:16" ht="15.75" thickTop="1" x14ac:dyDescent="0.25">
      <c r="O30" s="34"/>
    </row>
    <row r="31" spans="1:16" ht="15" customHeight="1" x14ac:dyDescent="0.25">
      <c r="A31" s="25" t="s">
        <v>134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O31" s="34"/>
    </row>
    <row r="32" spans="1:16" ht="15" customHeight="1" x14ac:dyDescent="0.25">
      <c r="A32" s="25" t="s">
        <v>135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7"/>
      <c r="M32" s="29"/>
      <c r="N32" s="29"/>
      <c r="O32" s="32">
        <f>SUM(N33:N36)</f>
        <v>1838.5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1057.5999999999999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775.4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5.5</v>
      </c>
      <c r="O35" s="34"/>
    </row>
    <row r="36" spans="1:16" ht="15" customHeight="1" x14ac:dyDescent="0.25">
      <c r="A36" s="25" t="s">
        <v>139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7"/>
      <c r="M36" s="29"/>
      <c r="N36" s="29"/>
      <c r="O36" s="32">
        <f>SUM(N37:N43)</f>
        <v>25.8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25.8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5" t="s">
        <v>143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7"/>
      <c r="M43" s="29"/>
      <c r="N43" s="29"/>
      <c r="O43" s="32">
        <f>SUM(N44:N47)</f>
        <v>2439.4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1473.9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877.9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87.6</v>
      </c>
      <c r="O46" s="34"/>
    </row>
    <row r="47" spans="1:16" ht="15" customHeight="1" x14ac:dyDescent="0.25">
      <c r="A47" s="25" t="s">
        <v>147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7"/>
      <c r="M47" s="29"/>
      <c r="N47" s="29"/>
      <c r="O47" s="32">
        <f>SUM(N48:N55)</f>
        <v>63.4</v>
      </c>
      <c r="P47" s="27"/>
    </row>
    <row r="48" spans="1:16" ht="15" hidden="1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0</v>
      </c>
      <c r="O48" s="34"/>
    </row>
    <row r="49" spans="1:16" ht="15" hidden="1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31.1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32.299999999999997</v>
      </c>
      <c r="O54" s="34"/>
    </row>
    <row r="55" spans="1:16" ht="15" customHeight="1" x14ac:dyDescent="0.25">
      <c r="A55" s="25" t="s">
        <v>153</v>
      </c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7"/>
      <c r="M55" s="29"/>
      <c r="N55" s="29"/>
      <c r="O55" s="32">
        <f>SUM(N56:N58)</f>
        <v>247.8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214.6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33.200000000000003</v>
      </c>
      <c r="O57" s="34"/>
    </row>
    <row r="58" spans="1:16" ht="15" customHeight="1" x14ac:dyDescent="0.25">
      <c r="A58" s="25" t="s">
        <v>155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7"/>
      <c r="M58" s="29"/>
      <c r="N58" s="29"/>
      <c r="O58" s="39">
        <f>SUM(O32+O36+O43+O47+O55)</f>
        <v>4614.8999999999996</v>
      </c>
    </row>
    <row r="59" spans="1:16" x14ac:dyDescent="0.25">
      <c r="O59" s="34"/>
    </row>
    <row r="60" spans="1:16" ht="18" customHeight="1" thickBot="1" x14ac:dyDescent="0.3">
      <c r="A60" s="25" t="s">
        <v>156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7"/>
      <c r="M60" s="29"/>
      <c r="N60" s="29"/>
      <c r="O60" s="37">
        <f>SUM(O7+O12+O17-O32-O36-O43-O47-O55)</f>
        <v>470.19999999999919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5" t="s">
        <v>157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M62" s="11"/>
      <c r="N62" s="11"/>
      <c r="O62" s="41">
        <f>+O60-O61</f>
        <v>470.19999999999919</v>
      </c>
    </row>
    <row r="63" spans="1:16" s="10" customFormat="1" ht="15.75" thickTop="1" x14ac:dyDescent="0.25">
      <c r="M63" s="11"/>
      <c r="N63" s="11"/>
      <c r="O63" s="11"/>
    </row>
    <row r="64" spans="1:16" s="10" customFormat="1" ht="37.5" customHeight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2019-05-08T20:56:01Z</cp:lastPrinted>
  <dcterms:created xsi:type="dcterms:W3CDTF">2011-03-04T20:56:38Z</dcterms:created>
  <dcterms:modified xsi:type="dcterms:W3CDTF">2019-06-04T00:21:45Z</dcterms:modified>
</cp:coreProperties>
</file>