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19875" windowHeight="7215"/>
  </bookViews>
  <sheets>
    <sheet name="BG - ABR 2019" sheetId="1" r:id="rId1"/>
    <sheet name="ER - ABR 2019" sheetId="2" r:id="rId2"/>
  </sheets>
  <definedNames>
    <definedName name="_xlnm.Print_Area" localSheetId="0">'BG - ABR 2019'!$B$2:$H$55</definedName>
    <definedName name="_xlnm.Print_Area" localSheetId="1">'ER - ABR 2019'!$B$2:$E$57</definedName>
  </definedNames>
  <calcPr calcId="144525"/>
</workbook>
</file>

<file path=xl/calcChain.xml><?xml version="1.0" encoding="utf-8"?>
<calcChain xmlns="http://schemas.openxmlformats.org/spreadsheetml/2006/main">
  <c r="E35" i="2" l="1"/>
  <c r="E28" i="2"/>
  <c r="E17" i="2"/>
  <c r="E8" i="2"/>
  <c r="E26" i="2" l="1"/>
  <c r="E33" i="2" s="1"/>
  <c r="H39" i="1"/>
  <c r="H32" i="1"/>
  <c r="H21" i="1"/>
  <c r="H14" i="1"/>
  <c r="D39" i="1"/>
  <c r="D27" i="1"/>
  <c r="D20" i="1"/>
  <c r="D13" i="1"/>
  <c r="E44" i="2" l="1"/>
  <c r="E39" i="2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<sst xmlns="http://schemas.openxmlformats.org/spreadsheetml/2006/main" count="99" uniqueCount="92">
  <si>
    <t>BANCO DE AMERICA CENTRAL, S.A.</t>
  </si>
  <si>
    <t>Balance General</t>
  </si>
  <si>
    <t>Al 30 de abril de 2019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</si>
  <si>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</si>
  <si>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</si>
  <si>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</si>
  <si>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</si>
  <si>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</si>
  <si>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</si>
  <si>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</si>
  <si>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</si>
  <si>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</si>
  <si>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</si>
  <si>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</si>
  <si>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</si>
  <si>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</si>
  <si>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</si>
  <si>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</si>
  <si>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</si>
  <si>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</si>
  <si>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</si>
  <si>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</si>
  <si>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</si>
  <si>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</si>
  <si>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</si>
  <si>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</si>
  <si>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</si>
  <si>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</si>
  <si>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</si>
  <si>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</si>
  <si>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</si>
  <si>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</si>
  <si>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</si>
  <si>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</si>
  <si>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</si>
  <si>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</si>
  <si>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</si>
  <si>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</si>
  <si>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</si>
  <si>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</si>
  <si>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</si>
  <si>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</si>
  <si>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</si>
  <si>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</si>
  <si>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</si>
  <si>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</si>
  <si>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</si>
  <si>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</si>
  <si>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</si>
  <si>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</si>
  <si>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</si>
  <si>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</si>
  <si>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</si>
  <si>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</si>
  <si>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</si>
  <si>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</si>
  <si>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Representante Legal</t>
  </si>
  <si>
    <t>Gerardo Armando Ruiz Munguía</t>
  </si>
  <si>
    <t>Gerente General</t>
  </si>
  <si>
    <t>Jose Roberto Ramirez Velasco</t>
  </si>
  <si>
    <t>Contador General</t>
  </si>
  <si>
    <t>Estado de Resultados</t>
  </si>
  <si>
    <t>Del 1 de enero al 30 de abril de 2019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</si>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</sst>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zoomScaleNormal="100" workbookViewId="0">
      <selection activeCell="H29" sqref="H29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661294173.45000005</v>
      </c>
      <c r="F10" s="9" t="s">
        <v>29</v>
      </c>
      <c r="H10" s="10">
        <v>1875276888.3600001</v>
      </c>
    </row>
    <row r="11" spans="2:8" x14ac:dyDescent="0.25">
      <c r="B11" s="9" t="s">
        <v>8</v>
      </c>
      <c r="D11" s="10">
        <v>107919198.31</v>
      </c>
      <c r="F11" s="9" t="s">
        <v>30</v>
      </c>
      <c r="H11" s="10">
        <v>158932485.59</v>
      </c>
    </row>
    <row r="12" spans="2:8" x14ac:dyDescent="0.25">
      <c r="B12" s="9" t="s">
        <v>9</v>
      </c>
      <c r="D12" s="10">
        <v>1786808821.8199999</v>
      </c>
      <c r="F12" s="9" t="s">
        <v>31</v>
      </c>
      <c r="H12" s="10">
        <v>18843108.84</v>
      </c>
    </row>
    <row r="13" spans="2:8" x14ac:dyDescent="0.25">
      <c r="B13" s="8" t="s">
        <v>10</v>
      </c>
      <c r="D13" s="11">
        <f>SUM(D10:D12)</f>
        <v>2556022193.5799999</v>
      </c>
      <c r="F13" s="9" t="s">
        <v>32</v>
      </c>
      <c r="H13" s="10">
        <v>251075452.16999999</v>
      </c>
    </row>
    <row r="14" spans="2:8" x14ac:dyDescent="0.25">
      <c r="B14" s="9"/>
      <c r="D14" s="10"/>
      <c r="F14" s="8" t="s">
        <v>33</v>
      </c>
      <c r="H14" s="11">
        <f>SUM(H10:H13)</f>
        <v>2304127934.96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2441751.6799999997</v>
      </c>
      <c r="F16" s="8" t="s">
        <v>34</v>
      </c>
      <c r="H16" s="10"/>
    </row>
    <row r="17" spans="2:8" x14ac:dyDescent="0.25">
      <c r="B17" s="9" t="s">
        <v>13</v>
      </c>
      <c r="D17" s="10">
        <v>423637.98</v>
      </c>
      <c r="F17" s="9" t="s">
        <v>35</v>
      </c>
      <c r="H17" s="10">
        <v>16827705.739999294</v>
      </c>
    </row>
    <row r="18" spans="2:8" x14ac:dyDescent="0.25">
      <c r="B18" s="9" t="s">
        <v>14</v>
      </c>
      <c r="D18" s="10">
        <v>9413107.3800000008</v>
      </c>
      <c r="F18" s="9" t="s">
        <v>36</v>
      </c>
      <c r="H18" s="10">
        <v>1028510.76</v>
      </c>
    </row>
    <row r="19" spans="2:8" x14ac:dyDescent="0.25">
      <c r="B19" s="9" t="s">
        <v>15</v>
      </c>
      <c r="D19" s="10">
        <v>5542991.8899999997</v>
      </c>
      <c r="F19" s="9" t="s">
        <v>37</v>
      </c>
      <c r="H19" s="10">
        <v>6437881.3099999996</v>
      </c>
    </row>
    <row r="20" spans="2:8" x14ac:dyDescent="0.25">
      <c r="B20" s="8" t="s">
        <v>16</v>
      </c>
      <c r="D20" s="11">
        <f>SUM(D16:D19)</f>
        <v>17821488.93</v>
      </c>
      <c r="F20" s="9" t="s">
        <v>38</v>
      </c>
      <c r="H20" s="10">
        <v>7891066.3200000003</v>
      </c>
    </row>
    <row r="21" spans="2:8" x14ac:dyDescent="0.25">
      <c r="B21" s="9"/>
      <c r="D21" s="10"/>
      <c r="F21" s="8" t="s">
        <v>39</v>
      </c>
      <c r="H21" s="11">
        <f>SUM(H17:H20)</f>
        <v>32185164.129999295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2336313099.0899992</v>
      </c>
    </row>
    <row r="24" spans="2:8" x14ac:dyDescent="0.25">
      <c r="B24" s="9" t="s">
        <v>18</v>
      </c>
      <c r="D24" s="10">
        <v>5133309.78</v>
      </c>
      <c r="F24" s="9"/>
      <c r="H24" s="10"/>
    </row>
    <row r="25" spans="2:8" x14ac:dyDescent="0.25">
      <c r="B25" s="9" t="s">
        <v>19</v>
      </c>
      <c r="D25" s="10">
        <v>16958400.800000001</v>
      </c>
      <c r="F25" s="8" t="s">
        <v>41</v>
      </c>
      <c r="H25" s="10"/>
    </row>
    <row r="26" spans="2:8" x14ac:dyDescent="0.25">
      <c r="B26" s="9" t="s">
        <v>20</v>
      </c>
      <c r="D26" s="10">
        <v>2791257.75</v>
      </c>
      <c r="F26" s="9" t="s">
        <v>42</v>
      </c>
      <c r="H26" s="10">
        <v>139000428</v>
      </c>
    </row>
    <row r="27" spans="2:8" x14ac:dyDescent="0.25">
      <c r="B27" s="8" t="s">
        <v>21</v>
      </c>
      <c r="D27" s="11">
        <f>SUM(D24:D26)</f>
        <v>24882968.330000002</v>
      </c>
      <c r="F27" s="9" t="s">
        <v>43</v>
      </c>
      <c r="H27" s="10">
        <v>34750107</v>
      </c>
    </row>
    <row r="28" spans="2:8" x14ac:dyDescent="0.25">
      <c r="B28" s="9"/>
      <c r="D28" s="10"/>
      <c r="F28" s="9" t="s">
        <v>44</v>
      </c>
      <c r="H28" s="10">
        <v>62767966.729999997</v>
      </c>
    </row>
    <row r="29" spans="2:8" x14ac:dyDescent="0.25">
      <c r="B29" s="9"/>
      <c r="D29" s="10"/>
      <c r="F29" s="9" t="s">
        <v>45</v>
      </c>
      <c r="H29" s="10">
        <v>6483182.0700000003</v>
      </c>
    </row>
    <row r="30" spans="2:8" x14ac:dyDescent="0.25">
      <c r="B30" s="9"/>
      <c r="D30" s="10"/>
      <c r="F30" s="9" t="s">
        <v>46</v>
      </c>
      <c r="H30" s="10">
        <v>18279239.710000001</v>
      </c>
    </row>
    <row r="31" spans="2:8" x14ac:dyDescent="0.25">
      <c r="B31" s="9"/>
      <c r="D31" s="10"/>
      <c r="F31" s="9" t="s">
        <v>47</v>
      </c>
      <c r="H31" s="10">
        <v>827494.25</v>
      </c>
    </row>
    <row r="32" spans="2:8" x14ac:dyDescent="0.25">
      <c r="B32" s="9"/>
      <c r="D32" s="10"/>
      <c r="F32" s="8" t="s">
        <v>48</v>
      </c>
      <c r="H32" s="11">
        <f>SUM(H26:H31)</f>
        <v>262108417.75999999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2598726650.8399997</v>
      </c>
      <c r="F34" s="8" t="s">
        <v>49</v>
      </c>
      <c r="H34" s="12">
        <f>H32+H23</f>
        <v>2598421516.8499994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53238236.619999997</v>
      </c>
      <c r="F37" s="9" t="s">
        <v>51</v>
      </c>
      <c r="H37" s="10">
        <v>51095718.420000002</v>
      </c>
    </row>
    <row r="38" spans="2:8" x14ac:dyDescent="0.25">
      <c r="B38" s="9" t="s">
        <v>25</v>
      </c>
      <c r="D38" s="10">
        <v>44132613.759999998</v>
      </c>
      <c r="F38" s="9" t="s">
        <v>52</v>
      </c>
      <c r="H38" s="10">
        <v>46580265.950000003</v>
      </c>
    </row>
    <row r="39" spans="2:8" x14ac:dyDescent="0.25">
      <c r="B39" s="8" t="s">
        <v>26</v>
      </c>
      <c r="D39" s="11">
        <f>SUM(D37:D38)</f>
        <v>97370850.379999995</v>
      </c>
      <c r="F39" s="8" t="s">
        <v>53</v>
      </c>
      <c r="H39" s="11">
        <f>SUM(H37:H38)</f>
        <v>97675984.370000005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2696097501.2199998</v>
      </c>
      <c r="F41" s="8" t="s">
        <v>54</v>
      </c>
      <c r="H41" s="12">
        <f>H39+H34</f>
        <v>2696097501.2199993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26" bottom="0.26" header="0.17" footer="0.17"/>
  <pageSetup paperSize="256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opLeftCell="A22" zoomScaleNormal="100" workbookViewId="0">
      <selection activeCell="J42" sqref="J42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4" t="s">
        <v>63</v>
      </c>
      <c r="E8" s="15">
        <f>SUM(E9:E14)</f>
        <v>75062478.980000004</v>
      </c>
    </row>
    <row r="9" spans="2:5" x14ac:dyDescent="0.25">
      <c r="B9" s="9" t="s">
        <v>64</v>
      </c>
      <c r="E9" s="10">
        <v>59299500.520000003</v>
      </c>
    </row>
    <row r="10" spans="2:5" x14ac:dyDescent="0.25">
      <c r="B10" s="9" t="s">
        <v>65</v>
      </c>
      <c r="E10" s="10">
        <v>3705529.33</v>
      </c>
    </row>
    <row r="11" spans="2:5" x14ac:dyDescent="0.25">
      <c r="B11" s="9" t="s">
        <v>66</v>
      </c>
      <c r="E11" s="10">
        <v>1279132.3700000001</v>
      </c>
    </row>
    <row r="12" spans="2:5" x14ac:dyDescent="0.25">
      <c r="B12" s="9" t="s">
        <v>67</v>
      </c>
      <c r="E12" s="10">
        <v>4415447.8099999996</v>
      </c>
    </row>
    <row r="13" spans="2:5" x14ac:dyDescent="0.25">
      <c r="B13" s="9" t="s">
        <v>68</v>
      </c>
      <c r="E13" s="10">
        <v>1032103.5</v>
      </c>
    </row>
    <row r="14" spans="2:5" x14ac:dyDescent="0.25">
      <c r="B14" s="9" t="s">
        <v>69</v>
      </c>
      <c r="E14" s="10">
        <v>5330765.4499999993</v>
      </c>
    </row>
    <row r="15" spans="2:5" x14ac:dyDescent="0.25">
      <c r="B15" s="9"/>
      <c r="E15" s="10"/>
    </row>
    <row r="16" spans="2:5" x14ac:dyDescent="0.25">
      <c r="B16" s="8" t="s">
        <v>70</v>
      </c>
      <c r="E16" s="10"/>
    </row>
    <row r="17" spans="2:5" x14ac:dyDescent="0.25">
      <c r="B17" s="8" t="s">
        <v>71</v>
      </c>
      <c r="E17" s="15">
        <f>SUM(E18:E22)</f>
        <v>21151435.16</v>
      </c>
    </row>
    <row r="18" spans="2:5" x14ac:dyDescent="0.25">
      <c r="B18" s="9" t="s">
        <v>72</v>
      </c>
      <c r="E18" s="10">
        <v>13347582.85</v>
      </c>
    </row>
    <row r="19" spans="2:5" x14ac:dyDescent="0.25">
      <c r="B19" s="9" t="s">
        <v>73</v>
      </c>
      <c r="E19" s="10">
        <v>2658636.64</v>
      </c>
    </row>
    <row r="20" spans="2:5" x14ac:dyDescent="0.25">
      <c r="B20" s="9" t="s">
        <v>74</v>
      </c>
      <c r="E20" s="10">
        <v>4351697.1900000004</v>
      </c>
    </row>
    <row r="21" spans="2:5" x14ac:dyDescent="0.25">
      <c r="B21" s="9" t="s">
        <v>75</v>
      </c>
      <c r="E21" s="10">
        <v>213487.26</v>
      </c>
    </row>
    <row r="22" spans="2:5" x14ac:dyDescent="0.25">
      <c r="B22" s="9" t="s">
        <v>76</v>
      </c>
      <c r="E22" s="10">
        <v>580031.22</v>
      </c>
    </row>
    <row r="23" spans="2:5" x14ac:dyDescent="0.25">
      <c r="B23" s="9"/>
      <c r="E23" s="10"/>
    </row>
    <row r="24" spans="2:5" x14ac:dyDescent="0.25">
      <c r="B24" s="9" t="s">
        <v>77</v>
      </c>
      <c r="E24" s="10">
        <v>15416567.189999999</v>
      </c>
    </row>
    <row r="25" spans="2:5" x14ac:dyDescent="0.25">
      <c r="B25" s="9"/>
      <c r="E25" s="16"/>
    </row>
    <row r="26" spans="2:5" x14ac:dyDescent="0.25">
      <c r="B26" s="8" t="s">
        <v>78</v>
      </c>
      <c r="E26" s="13">
        <f>+E8-E17-E24</f>
        <v>38494476.63000001</v>
      </c>
    </row>
    <row r="27" spans="2:5" x14ac:dyDescent="0.25">
      <c r="B27" s="9"/>
      <c r="E27" s="10"/>
    </row>
    <row r="28" spans="2:5" x14ac:dyDescent="0.25">
      <c r="B28" s="8" t="s">
        <v>79</v>
      </c>
      <c r="E28" s="15">
        <f>SUM(E29:E31)</f>
        <v>27898620.039999999</v>
      </c>
    </row>
    <row r="29" spans="2:5" x14ac:dyDescent="0.25">
      <c r="B29" s="9" t="s">
        <v>80</v>
      </c>
      <c r="E29" s="10">
        <v>12206019.890000001</v>
      </c>
    </row>
    <row r="30" spans="2:5" x14ac:dyDescent="0.25">
      <c r="B30" s="9" t="s">
        <v>81</v>
      </c>
      <c r="E30" s="10">
        <v>14023841.59</v>
      </c>
    </row>
    <row r="31" spans="2:5" x14ac:dyDescent="0.25">
      <c r="B31" s="9" t="s">
        <v>82</v>
      </c>
      <c r="E31" s="10">
        <v>1668758.56</v>
      </c>
    </row>
    <row r="32" spans="2:5" x14ac:dyDescent="0.25">
      <c r="B32" s="9"/>
      <c r="E32" s="16"/>
    </row>
    <row r="33" spans="2:5" x14ac:dyDescent="0.25">
      <c r="B33" s="8" t="s">
        <v>83</v>
      </c>
      <c r="E33" s="13">
        <f>+E26-E28</f>
        <v>10595856.590000011</v>
      </c>
    </row>
    <row r="34" spans="2:5" x14ac:dyDescent="0.25">
      <c r="B34" s="9"/>
      <c r="E34" s="10"/>
    </row>
    <row r="35" spans="2:5" x14ac:dyDescent="0.25">
      <c r="B35" s="8" t="s">
        <v>84</v>
      </c>
      <c r="E35" s="15">
        <f>SUM(E36:E37)</f>
        <v>-123364.37000000011</v>
      </c>
    </row>
    <row r="36" spans="2:5" x14ac:dyDescent="0.25">
      <c r="B36" s="9" t="s">
        <v>85</v>
      </c>
      <c r="E36" s="10">
        <v>2193500.69</v>
      </c>
    </row>
    <row r="37" spans="2:5" x14ac:dyDescent="0.25">
      <c r="B37" s="9" t="s">
        <v>86</v>
      </c>
      <c r="E37" s="10">
        <v>-2316865.06</v>
      </c>
    </row>
    <row r="38" spans="2:5" x14ac:dyDescent="0.25">
      <c r="B38" s="9"/>
      <c r="E38" s="16"/>
    </row>
    <row r="39" spans="2:5" x14ac:dyDescent="0.25">
      <c r="B39" s="8" t="s">
        <v>87</v>
      </c>
      <c r="E39" s="13">
        <f>+E33+E35</f>
        <v>10472492.22000001</v>
      </c>
    </row>
    <row r="40" spans="2:5" x14ac:dyDescent="0.25">
      <c r="B40" s="9"/>
      <c r="E40" s="10"/>
    </row>
    <row r="41" spans="2:5" x14ac:dyDescent="0.25">
      <c r="B41" s="9" t="s">
        <v>88</v>
      </c>
      <c r="E41" s="10">
        <v>-3530806.64</v>
      </c>
    </row>
    <row r="42" spans="2:5" x14ac:dyDescent="0.25">
      <c r="B42" s="9" t="s">
        <v>89</v>
      </c>
      <c r="E42" s="10">
        <v>-458503.51</v>
      </c>
    </row>
    <row r="43" spans="2:5" x14ac:dyDescent="0.25">
      <c r="B43" s="9"/>
      <c r="E43" s="16"/>
    </row>
    <row r="44" spans="2:5" x14ac:dyDescent="0.25">
      <c r="B44" s="8" t="s">
        <v>90</v>
      </c>
      <c r="E44" s="13">
        <f>+E39+E41+E42</f>
        <v>6483182.0700000096</v>
      </c>
    </row>
    <row r="45" spans="2:5" x14ac:dyDescent="0.25">
      <c r="B45" s="9"/>
      <c r="E45" s="10"/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1" t="s">
        <v>91</v>
      </c>
      <c r="C49" s="2" t="s">
        <v>57</v>
      </c>
      <c r="D49" s="2"/>
      <c r="E49" s="2"/>
    </row>
    <row r="50" spans="2:5" x14ac:dyDescent="0.25">
      <c r="B50" s="5" t="s">
        <v>56</v>
      </c>
      <c r="C50" s="3" t="s">
        <v>58</v>
      </c>
      <c r="D50" s="3"/>
      <c r="E50" s="3"/>
    </row>
    <row r="56" spans="2:5" x14ac:dyDescent="0.25">
      <c r="B56" s="2" t="s">
        <v>59</v>
      </c>
      <c r="C56" s="2"/>
      <c r="D56" s="2"/>
      <c r="E56" s="2"/>
    </row>
    <row r="57" spans="2:5" x14ac:dyDescent="0.25">
      <c r="B57" s="3" t="s">
        <v>60</v>
      </c>
      <c r="C57" s="3"/>
      <c r="D57" s="3"/>
      <c r="E57" s="3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55000000000000004" bottom="0.48" header="0.31496062992125984" footer="0.31496062992125984"/>
  <pageSetup paperSize="256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ABR 2019</vt:lpstr>
      <vt:lpstr>ER - ABR 2019</vt:lpstr>
      <vt:lpstr>'BG - ABR 2019'!Área_de_impresión</vt:lpstr>
      <vt:lpstr>'ER - ABR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2019-05-15T17:00:03Z</cp:lastPrinted>
  <dcterms:created xsi:type="dcterms:W3CDTF">2019-05-15T16:55:36Z</dcterms:created>
  <dcterms:modified xsi:type="dcterms:W3CDTF">2019-05-15T17:01:02Z</dcterms:modified>
</cp:coreProperties>
</file>