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ance y E.R abril 2019" sheetId="1" r:id="rId1"/>
  </sheets>
  <definedNames>
    <definedName name="_xlnm.Print_Area" localSheetId="0">'Balance y E.R abril 2019'!$A$1:$H$104</definedName>
  </definedNames>
  <calcPr calcId="171027"/>
</workbook>
</file>

<file path=xl/calcChain.xml><?xml version="1.0" encoding="utf-8"?>
<calcChain xmlns="http://schemas.openxmlformats.org/spreadsheetml/2006/main">
  <c r="H97" i="1" l="1"/>
  <c r="H92" i="1"/>
  <c r="H86" i="1"/>
  <c r="H84" i="1"/>
  <c r="H75" i="1"/>
  <c r="F97" i="1"/>
  <c r="F94" i="1"/>
  <c r="H94" i="1"/>
  <c r="F92" i="1"/>
  <c r="H91" i="1" l="1"/>
  <c r="F91" i="1"/>
  <c r="F84" i="1" l="1"/>
  <c r="F75" i="1"/>
  <c r="F47" i="1"/>
  <c r="F36" i="1"/>
  <c r="F41" i="1"/>
  <c r="F25" i="1"/>
  <c r="F22" i="1"/>
  <c r="F17" i="1"/>
  <c r="F42" i="1" l="1"/>
  <c r="F48" i="1" s="1"/>
  <c r="F86" i="1"/>
  <c r="F26" i="1"/>
</calcChain>
</file>

<file path=xl/sharedStrings.xml><?xml version="1.0" encoding="utf-8"?>
<sst xmlns="http://schemas.openxmlformats.org/spreadsheetml/2006/main" count="79" uniqueCount="69">
  <si>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</si>
  <si>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</si>
  <si>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</si>
  <si>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</si>
  <si>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</si>
  <si>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</si>
  <si>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</si>
  <si>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</si>
  <si>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</si>
  <si>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</si>
  <si>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</si>
  <si>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</si>
  <si>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</si>
  <si>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</si>
  <si>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</si>
  <si>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</si>
  <si>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</si>
  <si>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</si>
  <si>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</si>
  <si>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</si>
  <si>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</si>
  <si>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</si>
  <si>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</si>
  <si>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</si>
  <si>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</si>
  <si>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</si>
  <si>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</si>
  <si>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</si>
  <si>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</si>
  <si>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</si>
  <si>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</si>
  <si>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</si>
  <si>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</si>
  <si>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</si>
  <si>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</si>
  <si>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</si>
  <si>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</si>
  <si>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</si>
  <si>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</si>
  <si>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</si>
  <si>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</si>
  <si>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</si>
  <si>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</si>
  <si>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</si>
  <si>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</si>
  <si>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</si>
  <si>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</si>
  <si>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</si>
  <si>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</si>
  <si>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</si>
  <si>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</si>
  <si>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</si>
  <si>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</si>
  <si>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</si>
  <si>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</si>
  <si>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</si>
  <si>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</si>
  <si>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</si>
  <si>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</si>
  <si>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</si>
  <si>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Operaciones en moneda extranjera</t>
  </si>
  <si>
    <t>Caja y Bancos</t>
  </si>
  <si>
    <t>Al 30 de abril 2019 y 2018</t>
  </si>
  <si>
    <t>Oscar Armando Perez Merino</t>
  </si>
  <si>
    <t>José Raúl Cienfuegos Morales</t>
  </si>
  <si>
    <t>Presidente</t>
  </si>
  <si>
    <t>Director Operaciones y Finanzas</t>
  </si>
  <si>
    <t>Utilidad de operación</t>
  </si>
  <si>
    <t>Por los periodos del 1 de enero al 30 de abril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</si>
</sst>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  <numFmt numFmtId="170" formatCode="_-[$$-409]* #,##0.00_ ;_-[$$-409]* \-#,##0.00\ ;_-[$$-409]* &quot;-&quot;??_ ;_-@_ "/>
  </numFmts>
  <fonts count="15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8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0" fontId="0" fillId="0" borderId="0" xfId="0" applyNumberFormat="1"/>
    <xf numFmtId="49" fontId="8" fillId="0" borderId="0" xfId="0" applyNumberFormat="1" applyFont="1"/>
    <xf numFmtId="0" fontId="8" fillId="0" borderId="0" xfId="0" applyFont="1"/>
    <xf numFmtId="0" fontId="7" fillId="0" borderId="0" xfId="0" applyFont="1"/>
    <xf numFmtId="165" fontId="7" fillId="0" borderId="0" xfId="0" applyNumberFormat="1" applyFont="1"/>
    <xf numFmtId="165" fontId="8" fillId="0" borderId="0" xfId="0" applyNumberFormat="1" applyFont="1"/>
    <xf numFmtId="165" fontId="9" fillId="0" borderId="2" xfId="0" applyNumberFormat="1" applyFont="1" applyBorder="1"/>
    <xf numFmtId="0" fontId="9" fillId="0" borderId="0" xfId="0" applyFont="1"/>
    <xf numFmtId="165" fontId="9" fillId="0" borderId="0" xfId="0" applyNumberFormat="1" applyFont="1"/>
    <xf numFmtId="165" fontId="7" fillId="0" borderId="0" xfId="0" applyNumberFormat="1" applyFont="1" applyBorder="1"/>
    <xf numFmtId="165" fontId="8" fillId="0" borderId="0" xfId="0" applyNumberFormat="1" applyFont="1" applyBorder="1"/>
    <xf numFmtId="165" fontId="9" fillId="0" borderId="1" xfId="0" applyNumberFormat="1" applyFont="1" applyBorder="1"/>
    <xf numFmtId="165" fontId="8" fillId="0" borderId="1" xfId="0" applyNumberFormat="1" applyFont="1" applyBorder="1"/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165" fontId="9" fillId="0" borderId="4" xfId="0" applyNumberFormat="1" applyFont="1" applyBorder="1"/>
    <xf numFmtId="0" fontId="9" fillId="0" borderId="0" xfId="0" applyFont="1" applyBorder="1"/>
    <xf numFmtId="0" fontId="10" fillId="0" borderId="0" xfId="0" applyFont="1" applyAlignment="1">
      <alignment horizontal="justify" vertical="center" wrapText="1"/>
    </xf>
    <xf numFmtId="165" fontId="9" fillId="0" borderId="3" xfId="0" applyNumberFormat="1" applyFont="1" applyBorder="1"/>
    <xf numFmtId="49" fontId="11" fillId="0" borderId="0" xfId="0" applyNumberFormat="1" applyFont="1" applyBorder="1"/>
    <xf numFmtId="166" fontId="8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7" fillId="0" borderId="1" xfId="0" applyFont="1" applyBorder="1" applyAlignment="1">
      <alignment horizontal="justify" vertical="center" wrapText="1"/>
    </xf>
    <xf numFmtId="168" fontId="7" fillId="0" borderId="0" xfId="0" applyNumberFormat="1" applyFont="1"/>
    <xf numFmtId="167" fontId="8" fillId="0" borderId="0" xfId="0" applyNumberFormat="1" applyFont="1"/>
    <xf numFmtId="168" fontId="8" fillId="0" borderId="0" xfId="0" applyNumberFormat="1" applyFont="1"/>
    <xf numFmtId="168" fontId="9" fillId="0" borderId="2" xfId="0" applyNumberFormat="1" applyFont="1" applyBorder="1"/>
    <xf numFmtId="168" fontId="13" fillId="0" borderId="2" xfId="0" applyNumberFormat="1" applyFont="1" applyBorder="1"/>
    <xf numFmtId="168" fontId="7" fillId="0" borderId="0" xfId="0" applyNumberFormat="1" applyFont="1" applyBorder="1"/>
    <xf numFmtId="167" fontId="8" fillId="0" borderId="0" xfId="0" applyNumberFormat="1" applyFont="1" applyBorder="1"/>
    <xf numFmtId="168" fontId="8" fillId="0" borderId="0" xfId="0" applyNumberFormat="1" applyFont="1" applyBorder="1"/>
    <xf numFmtId="168" fontId="14" fillId="0" borderId="0" xfId="0" applyNumberFormat="1" applyFont="1" applyBorder="1"/>
    <xf numFmtId="167" fontId="7" fillId="0" borderId="0" xfId="0" applyNumberFormat="1" applyFont="1" applyBorder="1"/>
    <xf numFmtId="167" fontId="9" fillId="0" borderId="0" xfId="0" applyNumberFormat="1" applyFont="1"/>
    <xf numFmtId="168" fontId="14" fillId="0" borderId="1" xfId="0" applyNumberFormat="1" applyFont="1" applyBorder="1"/>
    <xf numFmtId="168" fontId="13" fillId="0" borderId="0" xfId="0" applyNumberFormat="1" applyFont="1" applyBorder="1"/>
    <xf numFmtId="168" fontId="13" fillId="0" borderId="0" xfId="0" applyNumberFormat="1" applyFont="1" applyFill="1" applyBorder="1"/>
    <xf numFmtId="164" fontId="8" fillId="0" borderId="0" xfId="0" applyNumberFormat="1" applyFont="1"/>
    <xf numFmtId="164" fontId="9" fillId="0" borderId="0" xfId="0" applyNumberFormat="1" applyFont="1"/>
    <xf numFmtId="168" fontId="14" fillId="0" borderId="2" xfId="0" applyNumberFormat="1" applyFont="1" applyBorder="1"/>
    <xf numFmtId="168" fontId="13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28575</xdr:rowOff>
    </xdr:from>
    <xdr:to>
      <xdr:col>2</xdr:col>
      <xdr:colOff>1009650</xdr:colOff>
      <xdr:row>59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topLeftCell="A82" zoomScaleNormal="100" workbookViewId="0">
      <selection activeCell="E99" sqref="E99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12"/>
      <c r="E4" s="12"/>
      <c r="F4" s="2"/>
      <c r="G4" s="2"/>
      <c r="H4" s="1"/>
    </row>
    <row r="5" spans="1:9" ht="14.25" x14ac:dyDescent="0.2">
      <c r="A5" s="1"/>
      <c r="B5" s="1"/>
      <c r="C5" s="1"/>
      <c r="D5" s="12"/>
      <c r="E5" s="12"/>
      <c r="F5" s="2"/>
      <c r="G5" s="2"/>
      <c r="H5" s="1"/>
    </row>
    <row r="6" spans="1:9" ht="16.5" customHeight="1" x14ac:dyDescent="0.2">
      <c r="B6" s="16" t="s">
        <v>0</v>
      </c>
      <c r="C6" s="13"/>
      <c r="D6" s="13"/>
      <c r="E6" s="13"/>
    </row>
    <row r="7" spans="1:9" ht="16.5" customHeight="1" x14ac:dyDescent="0.2">
      <c r="B7" s="16" t="s">
        <v>1</v>
      </c>
      <c r="C7" s="13"/>
      <c r="D7" s="13"/>
      <c r="E7" s="13"/>
    </row>
    <row r="8" spans="1:9" ht="16.5" customHeight="1" x14ac:dyDescent="0.2">
      <c r="B8" s="16" t="s">
        <v>62</v>
      </c>
      <c r="C8" s="13"/>
      <c r="D8" s="13"/>
      <c r="E8" s="13"/>
      <c r="F8" s="13"/>
      <c r="G8" s="13"/>
      <c r="H8" s="13"/>
    </row>
    <row r="9" spans="1:9" s="3" customFormat="1" ht="16.5" customHeight="1" x14ac:dyDescent="0.2">
      <c r="B9" s="18" t="s">
        <v>2</v>
      </c>
      <c r="C9" s="18"/>
      <c r="D9" s="18"/>
      <c r="E9" s="18"/>
      <c r="F9" s="18"/>
      <c r="G9" s="18"/>
      <c r="H9" s="18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2019</v>
      </c>
      <c r="H11" s="3">
        <v>2018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22"/>
      <c r="B13" s="23"/>
      <c r="C13" s="24" t="s">
        <v>61</v>
      </c>
      <c r="D13" s="23"/>
      <c r="E13" s="23"/>
      <c r="F13" s="25">
        <v>190033.7</v>
      </c>
      <c r="G13" s="26"/>
      <c r="H13" s="26">
        <v>181166.91750000001</v>
      </c>
      <c r="I13" s="8"/>
    </row>
    <row r="14" spans="1:9" x14ac:dyDescent="0.2">
      <c r="A14" s="22"/>
      <c r="B14" s="23"/>
      <c r="C14" s="23" t="s">
        <v>5</v>
      </c>
      <c r="D14" s="23"/>
      <c r="E14" s="23"/>
      <c r="F14" s="25">
        <v>11395</v>
      </c>
      <c r="G14" s="26"/>
      <c r="H14" s="26">
        <v>8901.364880000001</v>
      </c>
      <c r="I14" s="8"/>
    </row>
    <row r="15" spans="1:9" x14ac:dyDescent="0.2">
      <c r="A15" s="22"/>
      <c r="B15" s="23"/>
      <c r="C15" s="23" t="s">
        <v>6</v>
      </c>
      <c r="D15" s="23"/>
      <c r="E15" s="23"/>
      <c r="F15" s="25">
        <v>71833</v>
      </c>
      <c r="G15" s="26"/>
      <c r="H15" s="26">
        <v>83532.695430000007</v>
      </c>
      <c r="I15" s="8"/>
    </row>
    <row r="16" spans="1:9" x14ac:dyDescent="0.2">
      <c r="A16" s="22"/>
      <c r="B16" s="23"/>
      <c r="C16" s="23" t="s">
        <v>7</v>
      </c>
      <c r="D16" s="23"/>
      <c r="E16" s="23"/>
      <c r="F16" s="25">
        <v>738065.4</v>
      </c>
      <c r="G16" s="26"/>
      <c r="H16" s="26">
        <v>732803.05972000002</v>
      </c>
      <c r="I16" s="8"/>
    </row>
    <row r="17" spans="1:9" x14ac:dyDescent="0.2">
      <c r="A17" s="22"/>
      <c r="B17" s="23"/>
      <c r="C17" s="23"/>
      <c r="D17" s="23"/>
      <c r="E17" s="23"/>
      <c r="F17" s="27">
        <f>SUM(F13:F16)</f>
        <v>1011327.1000000001</v>
      </c>
      <c r="G17" s="26"/>
      <c r="H17" s="27">
        <v>1006404.0375300001</v>
      </c>
      <c r="I17" s="8"/>
    </row>
    <row r="18" spans="1:9" x14ac:dyDescent="0.2">
      <c r="A18" s="22"/>
      <c r="B18" s="28" t="s">
        <v>8</v>
      </c>
      <c r="C18" s="28"/>
      <c r="D18" s="23"/>
      <c r="E18" s="23"/>
      <c r="F18" s="25"/>
      <c r="G18" s="26"/>
      <c r="H18" s="26"/>
      <c r="I18" s="8"/>
    </row>
    <row r="19" spans="1:9" x14ac:dyDescent="0.2">
      <c r="A19" s="22"/>
      <c r="B19" s="23"/>
      <c r="C19" s="23" t="s">
        <v>9</v>
      </c>
      <c r="D19" s="23"/>
      <c r="E19" s="23"/>
      <c r="F19" s="25">
        <v>4051.7</v>
      </c>
      <c r="G19" s="26"/>
      <c r="H19" s="26">
        <v>3779.5446399999996</v>
      </c>
      <c r="I19" s="8"/>
    </row>
    <row r="20" spans="1:9" x14ac:dyDescent="0.2">
      <c r="A20" s="22"/>
      <c r="B20" s="23"/>
      <c r="C20" s="23" t="s">
        <v>10</v>
      </c>
      <c r="D20" s="23"/>
      <c r="E20" s="23"/>
      <c r="F20" s="25">
        <v>114.28</v>
      </c>
      <c r="G20" s="26"/>
      <c r="H20" s="26">
        <v>114.28</v>
      </c>
      <c r="I20" s="8"/>
    </row>
    <row r="21" spans="1:9" x14ac:dyDescent="0.2">
      <c r="A21" s="22"/>
      <c r="B21" s="23"/>
      <c r="C21" s="23" t="s">
        <v>11</v>
      </c>
      <c r="D21" s="23"/>
      <c r="E21" s="23"/>
      <c r="F21" s="25">
        <v>6105.4</v>
      </c>
      <c r="G21" s="26"/>
      <c r="H21" s="26">
        <v>3924.7357400000001</v>
      </c>
      <c r="I21" s="8"/>
    </row>
    <row r="22" spans="1:9" x14ac:dyDescent="0.2">
      <c r="A22" s="22"/>
      <c r="B22" s="23"/>
      <c r="C22" s="23"/>
      <c r="D22" s="23"/>
      <c r="E22" s="23"/>
      <c r="F22" s="27">
        <f>SUM(F19:F21)</f>
        <v>10271.379999999999</v>
      </c>
      <c r="G22" s="29"/>
      <c r="H22" s="27">
        <v>7818.5603799999999</v>
      </c>
      <c r="I22" s="8"/>
    </row>
    <row r="23" spans="1:9" x14ac:dyDescent="0.2">
      <c r="A23" s="22"/>
      <c r="B23" s="28" t="s">
        <v>12</v>
      </c>
      <c r="C23" s="28"/>
      <c r="D23" s="23"/>
      <c r="E23" s="23"/>
      <c r="F23" s="25"/>
      <c r="G23" s="26"/>
      <c r="H23" s="26"/>
      <c r="I23" s="8"/>
    </row>
    <row r="24" spans="1:9" x14ac:dyDescent="0.2">
      <c r="A24" s="22"/>
      <c r="B24" s="23"/>
      <c r="C24" s="23" t="s">
        <v>13</v>
      </c>
      <c r="D24" s="23"/>
      <c r="E24" s="23"/>
      <c r="F24" s="30">
        <v>16594.599999999999</v>
      </c>
      <c r="G24" s="31"/>
      <c r="H24" s="31">
        <v>17010.455229999996</v>
      </c>
      <c r="I24" s="8"/>
    </row>
    <row r="25" spans="1:9" x14ac:dyDescent="0.2">
      <c r="A25" s="22"/>
      <c r="B25" s="23"/>
      <c r="C25" s="23"/>
      <c r="D25" s="23"/>
      <c r="E25" s="23"/>
      <c r="F25" s="32">
        <f>SUM(F24)</f>
        <v>16594.599999999999</v>
      </c>
      <c r="G25" s="33"/>
      <c r="H25" s="32">
        <v>17010.455229999996</v>
      </c>
      <c r="I25" s="8"/>
    </row>
    <row r="26" spans="1:9" ht="13.5" thickBot="1" x14ac:dyDescent="0.25">
      <c r="A26" s="22"/>
      <c r="B26" s="34" t="s">
        <v>14</v>
      </c>
      <c r="C26" s="35"/>
      <c r="D26" s="23"/>
      <c r="E26" s="23"/>
      <c r="F26" s="36">
        <f>SUM(F17,F22,F25)</f>
        <v>1038193.0800000001</v>
      </c>
      <c r="G26" s="26"/>
      <c r="H26" s="36">
        <v>1031233.0531400001</v>
      </c>
      <c r="I26" s="8"/>
    </row>
    <row r="27" spans="1:9" ht="13.5" thickTop="1" x14ac:dyDescent="0.2">
      <c r="A27" s="22"/>
      <c r="B27" s="23"/>
      <c r="C27" s="23"/>
      <c r="D27" s="23"/>
      <c r="E27" s="23"/>
      <c r="F27" s="25"/>
      <c r="G27" s="26"/>
      <c r="H27" s="26"/>
      <c r="I27" s="8"/>
    </row>
    <row r="28" spans="1:9" x14ac:dyDescent="0.2">
      <c r="A28" s="22"/>
      <c r="B28" s="34" t="s">
        <v>15</v>
      </c>
      <c r="C28" s="34"/>
      <c r="D28" s="34"/>
      <c r="E28" s="23"/>
      <c r="F28" s="25"/>
      <c r="G28" s="26"/>
      <c r="H28" s="26"/>
      <c r="I28" s="8"/>
    </row>
    <row r="29" spans="1:9" x14ac:dyDescent="0.2">
      <c r="A29" s="22"/>
      <c r="B29" s="23" t="s">
        <v>16</v>
      </c>
      <c r="C29" s="23"/>
      <c r="D29" s="23"/>
      <c r="E29" s="23"/>
      <c r="F29" s="25"/>
      <c r="G29" s="26"/>
      <c r="H29" s="26"/>
      <c r="I29" s="8"/>
    </row>
    <row r="30" spans="1:9" x14ac:dyDescent="0.2">
      <c r="A30" s="22"/>
      <c r="B30" s="23"/>
      <c r="C30" s="23" t="s">
        <v>17</v>
      </c>
      <c r="D30" s="23"/>
      <c r="E30" s="23"/>
      <c r="F30" s="25">
        <v>754818.4</v>
      </c>
      <c r="G30" s="26"/>
      <c r="H30" s="26">
        <v>755176.71159000008</v>
      </c>
      <c r="I30" s="8"/>
    </row>
    <row r="31" spans="1:9" x14ac:dyDescent="0.2">
      <c r="A31" s="22"/>
      <c r="B31" s="23"/>
      <c r="C31" s="23" t="s">
        <v>18</v>
      </c>
      <c r="D31" s="23"/>
      <c r="E31" s="23"/>
      <c r="F31" s="25">
        <v>60282.8</v>
      </c>
      <c r="G31" s="26"/>
      <c r="H31" s="26">
        <v>58005.02706</v>
      </c>
      <c r="I31" s="8"/>
    </row>
    <row r="32" spans="1:9" x14ac:dyDescent="0.2">
      <c r="A32" s="22"/>
      <c r="B32" s="23"/>
      <c r="C32" s="23" t="s">
        <v>19</v>
      </c>
      <c r="D32" s="23"/>
      <c r="E32" s="23"/>
      <c r="F32" s="25">
        <v>58763.4</v>
      </c>
      <c r="G32" s="26"/>
      <c r="H32" s="26">
        <v>91271.982879999996</v>
      </c>
      <c r="I32" s="8"/>
    </row>
    <row r="33" spans="1:12" x14ac:dyDescent="0.2">
      <c r="A33" s="22"/>
      <c r="B33" s="23"/>
      <c r="C33" s="23" t="s">
        <v>20</v>
      </c>
      <c r="D33" s="23"/>
      <c r="E33" s="23"/>
      <c r="F33" s="25">
        <v>0</v>
      </c>
      <c r="G33" s="26"/>
      <c r="H33" s="26">
        <v>0</v>
      </c>
      <c r="I33" s="8"/>
    </row>
    <row r="34" spans="1:12" x14ac:dyDescent="0.2">
      <c r="A34" s="22"/>
      <c r="B34" s="23"/>
      <c r="C34" s="23" t="s">
        <v>21</v>
      </c>
      <c r="D34" s="23"/>
      <c r="E34" s="23"/>
      <c r="F34" s="25">
        <v>0</v>
      </c>
      <c r="G34" s="26"/>
      <c r="H34" s="26">
        <v>0</v>
      </c>
      <c r="I34" s="8"/>
    </row>
    <row r="35" spans="1:12" x14ac:dyDescent="0.2">
      <c r="A35" s="22"/>
      <c r="B35" s="23"/>
      <c r="C35" s="23" t="s">
        <v>22</v>
      </c>
      <c r="D35" s="23"/>
      <c r="E35" s="23"/>
      <c r="F35" s="25">
        <v>34965.800000000003</v>
      </c>
      <c r="G35" s="26"/>
      <c r="H35" s="26">
        <v>6415.7919800000009</v>
      </c>
      <c r="I35" s="8"/>
    </row>
    <row r="36" spans="1:12" x14ac:dyDescent="0.2">
      <c r="A36" s="22"/>
      <c r="B36" s="23"/>
      <c r="C36" s="23"/>
      <c r="D36" s="23"/>
      <c r="E36" s="37"/>
      <c r="F36" s="27">
        <f>SUM(F30:F35)</f>
        <v>908830.40000000014</v>
      </c>
      <c r="G36" s="29"/>
      <c r="H36" s="27">
        <v>910869.51351000008</v>
      </c>
      <c r="I36" s="8"/>
    </row>
    <row r="37" spans="1:12" x14ac:dyDescent="0.2">
      <c r="A37" s="22"/>
      <c r="B37" s="34" t="s">
        <v>23</v>
      </c>
      <c r="C37" s="35"/>
      <c r="D37" s="23"/>
      <c r="E37" s="23"/>
      <c r="F37" s="25"/>
      <c r="G37" s="26"/>
      <c r="H37" s="26"/>
      <c r="I37" s="8"/>
    </row>
    <row r="38" spans="1:12" x14ac:dyDescent="0.2">
      <c r="A38" s="22"/>
      <c r="B38" s="23"/>
      <c r="C38" s="23" t="s">
        <v>24</v>
      </c>
      <c r="D38" s="23"/>
      <c r="E38" s="23"/>
      <c r="F38" s="25">
        <v>4654.7</v>
      </c>
      <c r="G38" s="26"/>
      <c r="H38" s="26">
        <v>4225.57647</v>
      </c>
      <c r="I38" s="8"/>
    </row>
    <row r="39" spans="1:12" x14ac:dyDescent="0.2">
      <c r="A39" s="22"/>
      <c r="B39" s="23"/>
      <c r="C39" s="23" t="s">
        <v>25</v>
      </c>
      <c r="D39" s="23"/>
      <c r="E39" s="23"/>
      <c r="F39" s="25">
        <v>3461.6</v>
      </c>
      <c r="G39" s="26"/>
      <c r="H39" s="26">
        <v>3662.6024600000001</v>
      </c>
      <c r="I39" s="8"/>
      <c r="J39" s="8"/>
      <c r="K39" s="8"/>
      <c r="L39" s="8"/>
    </row>
    <row r="40" spans="1:12" x14ac:dyDescent="0.2">
      <c r="A40" s="22"/>
      <c r="B40" s="23"/>
      <c r="C40" s="23" t="s">
        <v>22</v>
      </c>
      <c r="D40" s="23"/>
      <c r="E40" s="23"/>
      <c r="F40" s="25">
        <v>6064.2</v>
      </c>
      <c r="G40" s="26"/>
      <c r="H40" s="26">
        <v>5939.4420799999998</v>
      </c>
      <c r="I40" s="8"/>
    </row>
    <row r="41" spans="1:12" x14ac:dyDescent="0.2">
      <c r="A41" s="22"/>
      <c r="B41" s="23"/>
      <c r="C41" s="23"/>
      <c r="D41" s="23"/>
      <c r="E41" s="23"/>
      <c r="F41" s="27">
        <f>SUM(F38:F40)</f>
        <v>14180.5</v>
      </c>
      <c r="G41" s="29"/>
      <c r="H41" s="27">
        <v>13827.621009999999</v>
      </c>
      <c r="I41" s="8"/>
    </row>
    <row r="42" spans="1:12" x14ac:dyDescent="0.2">
      <c r="A42" s="22"/>
      <c r="B42" s="34" t="s">
        <v>26</v>
      </c>
      <c r="C42" s="35"/>
      <c r="D42" s="23"/>
      <c r="E42" s="23"/>
      <c r="F42" s="27">
        <f>SUM(F36,F41)</f>
        <v>923010.90000000014</v>
      </c>
      <c r="G42" s="29"/>
      <c r="H42" s="27">
        <v>924697.13452000008</v>
      </c>
      <c r="I42" s="8"/>
    </row>
    <row r="43" spans="1:12" x14ac:dyDescent="0.2">
      <c r="A43" s="22"/>
      <c r="B43" s="23"/>
      <c r="C43" s="23"/>
      <c r="D43" s="23"/>
      <c r="E43" s="23"/>
      <c r="F43" s="25"/>
      <c r="G43" s="26"/>
      <c r="H43" s="26"/>
      <c r="I43" s="8"/>
    </row>
    <row r="44" spans="1:12" x14ac:dyDescent="0.2">
      <c r="A44" s="22"/>
      <c r="B44" s="34" t="s">
        <v>27</v>
      </c>
      <c r="C44" s="35"/>
      <c r="D44" s="23"/>
      <c r="E44" s="23"/>
      <c r="F44" s="25"/>
      <c r="G44" s="26"/>
      <c r="H44" s="26"/>
      <c r="I44" s="8"/>
    </row>
    <row r="45" spans="1:12" x14ac:dyDescent="0.2">
      <c r="A45" s="22"/>
      <c r="B45" s="35" t="s">
        <v>28</v>
      </c>
      <c r="C45" s="35"/>
      <c r="D45" s="35"/>
      <c r="E45" s="35"/>
      <c r="F45" s="25">
        <v>45029.453999999998</v>
      </c>
      <c r="G45" s="26">
        <v>-45029454</v>
      </c>
      <c r="H45" s="26">
        <v>45029.453999999998</v>
      </c>
      <c r="I45" s="8"/>
    </row>
    <row r="46" spans="1:12" ht="12.75" customHeight="1" x14ac:dyDescent="0.2">
      <c r="A46" s="22"/>
      <c r="B46" s="38" t="s">
        <v>29</v>
      </c>
      <c r="C46" s="38"/>
      <c r="D46" s="38"/>
      <c r="E46" s="38"/>
      <c r="F46" s="25">
        <v>70152.7</v>
      </c>
      <c r="G46" s="26">
        <v>0</v>
      </c>
      <c r="H46" s="26">
        <v>61506.464620000006</v>
      </c>
      <c r="I46" s="8"/>
    </row>
    <row r="47" spans="1:12" x14ac:dyDescent="0.2">
      <c r="A47" s="22"/>
      <c r="B47" s="34" t="s">
        <v>30</v>
      </c>
      <c r="C47" s="35"/>
      <c r="D47" s="23"/>
      <c r="E47" s="23"/>
      <c r="F47" s="27">
        <f>SUM(F45:F46)</f>
        <v>115182.15399999999</v>
      </c>
      <c r="G47" s="26"/>
      <c r="H47" s="27">
        <v>106535.91862000001</v>
      </c>
      <c r="I47" s="8"/>
    </row>
    <row r="48" spans="1:12" ht="13.5" thickBot="1" x14ac:dyDescent="0.25">
      <c r="A48" s="22"/>
      <c r="B48" s="34" t="s">
        <v>31</v>
      </c>
      <c r="C48" s="35"/>
      <c r="D48" s="35"/>
      <c r="E48" s="23" t="s">
        <v>31</v>
      </c>
      <c r="F48" s="39">
        <f>SUM(F42,F47)</f>
        <v>1038193.0540000001</v>
      </c>
      <c r="G48" s="26"/>
      <c r="H48" s="39">
        <v>1031233.0531400001</v>
      </c>
      <c r="I48" s="8"/>
    </row>
    <row r="49" spans="1:8" ht="13.5" thickTop="1" x14ac:dyDescent="0.2">
      <c r="A49" s="40"/>
      <c r="B49" s="23"/>
      <c r="C49" s="23"/>
      <c r="D49" s="23"/>
      <c r="E49" s="23"/>
      <c r="F49" s="23"/>
      <c r="G49" s="23"/>
      <c r="H49" s="23"/>
    </row>
    <row r="50" spans="1:8" x14ac:dyDescent="0.2">
      <c r="A50" s="40"/>
      <c r="B50" s="23"/>
      <c r="C50" s="23"/>
      <c r="D50" s="23"/>
      <c r="E50" s="23"/>
      <c r="F50" s="41"/>
      <c r="G50" s="23"/>
      <c r="H50" s="41"/>
    </row>
    <row r="51" spans="1:8" x14ac:dyDescent="0.2">
      <c r="A51" s="40"/>
      <c r="B51" s="23"/>
      <c r="C51" s="23"/>
      <c r="D51" s="23"/>
      <c r="E51" s="23"/>
      <c r="F51" s="23"/>
      <c r="G51" s="23"/>
      <c r="H51" s="23"/>
    </row>
    <row r="52" spans="1:8" x14ac:dyDescent="0.2">
      <c r="A52" s="40"/>
      <c r="B52" s="23"/>
      <c r="C52" s="23"/>
      <c r="D52" s="23"/>
      <c r="E52" s="23"/>
      <c r="F52" s="23"/>
      <c r="G52" s="23"/>
      <c r="H52" s="23"/>
    </row>
    <row r="53" spans="1:8" ht="12.75" customHeight="1" x14ac:dyDescent="0.2">
      <c r="A53" s="42"/>
      <c r="B53" s="43"/>
      <c r="C53" s="43"/>
      <c r="D53" s="43"/>
      <c r="E53" s="43"/>
      <c r="F53" s="43"/>
      <c r="G53" s="43"/>
      <c r="H53" s="43"/>
    </row>
    <row r="54" spans="1:8" ht="12.75" customHeight="1" x14ac:dyDescent="0.2">
      <c r="A54" s="43" t="s">
        <v>63</v>
      </c>
      <c r="B54" s="43"/>
      <c r="C54" s="43"/>
      <c r="D54" s="43" t="s">
        <v>64</v>
      </c>
      <c r="E54" s="43"/>
      <c r="F54" s="43" t="s">
        <v>32</v>
      </c>
      <c r="G54" s="43"/>
      <c r="H54" s="43"/>
    </row>
    <row r="55" spans="1:8" x14ac:dyDescent="0.2">
      <c r="A55" s="44" t="s">
        <v>65</v>
      </c>
      <c r="B55" s="44"/>
      <c r="C55" s="44"/>
      <c r="D55" s="45" t="s">
        <v>66</v>
      </c>
      <c r="E55" s="46"/>
      <c r="F55" s="46" t="s">
        <v>33</v>
      </c>
      <c r="G55" s="46"/>
      <c r="H55" s="46"/>
    </row>
    <row r="56" spans="1:8" x14ac:dyDescent="0.2">
      <c r="A56" s="40"/>
      <c r="B56" s="23"/>
      <c r="C56" s="23"/>
      <c r="D56" s="23"/>
      <c r="E56" s="23"/>
      <c r="F56" s="23"/>
      <c r="G56" s="23"/>
      <c r="H56" s="23"/>
    </row>
    <row r="57" spans="1:8" ht="14.25" x14ac:dyDescent="0.2">
      <c r="A57" s="47"/>
      <c r="B57" s="47"/>
      <c r="C57" s="47"/>
      <c r="D57" s="47"/>
      <c r="E57" s="47"/>
      <c r="F57" s="47"/>
      <c r="G57" s="47"/>
      <c r="H57" s="47"/>
    </row>
    <row r="58" spans="1:8" ht="14.25" x14ac:dyDescent="0.2">
      <c r="A58" s="47"/>
      <c r="B58" s="47"/>
      <c r="C58" s="47"/>
      <c r="D58" s="47"/>
      <c r="E58" s="47"/>
      <c r="F58" s="47"/>
      <c r="G58" s="47"/>
      <c r="H58" s="47"/>
    </row>
    <row r="59" spans="1:8" ht="14.25" x14ac:dyDescent="0.2">
      <c r="A59" s="47"/>
      <c r="B59" s="47"/>
      <c r="C59" s="47"/>
      <c r="D59" s="48"/>
      <c r="E59" s="48"/>
      <c r="F59" s="49"/>
      <c r="G59" s="49"/>
      <c r="H59" s="47"/>
    </row>
    <row r="60" spans="1:8" ht="14.25" x14ac:dyDescent="0.2">
      <c r="A60" s="47"/>
      <c r="B60" s="47"/>
      <c r="C60" s="47"/>
      <c r="D60" s="48"/>
      <c r="E60" s="48"/>
      <c r="F60" s="49"/>
      <c r="G60" s="49"/>
      <c r="H60" s="47"/>
    </row>
    <row r="61" spans="1:8" ht="16.5" customHeight="1" x14ac:dyDescent="0.2">
      <c r="A61" s="23"/>
      <c r="B61" s="16" t="s">
        <v>0</v>
      </c>
      <c r="C61" s="35"/>
      <c r="D61" s="35"/>
      <c r="E61" s="35"/>
      <c r="F61" s="23"/>
      <c r="G61" s="23"/>
      <c r="H61" s="23"/>
    </row>
    <row r="62" spans="1:8" ht="16.5" customHeight="1" x14ac:dyDescent="0.2">
      <c r="A62" s="23"/>
      <c r="B62" s="16" t="s">
        <v>34</v>
      </c>
      <c r="C62" s="35"/>
      <c r="D62" s="35"/>
      <c r="E62" s="35"/>
      <c r="F62" s="23"/>
      <c r="G62" s="23"/>
      <c r="H62" s="23"/>
    </row>
    <row r="63" spans="1:8" ht="16.5" customHeight="1" x14ac:dyDescent="0.2">
      <c r="A63" s="23"/>
      <c r="B63" s="16" t="s">
        <v>68</v>
      </c>
      <c r="C63" s="35"/>
      <c r="D63" s="35"/>
      <c r="E63" s="35"/>
      <c r="F63" s="35"/>
      <c r="G63" s="35"/>
      <c r="H63" s="35"/>
    </row>
    <row r="64" spans="1:8" s="3" customFormat="1" ht="16.5" customHeight="1" x14ac:dyDescent="0.2">
      <c r="A64" s="28"/>
      <c r="B64" s="17" t="s">
        <v>2</v>
      </c>
      <c r="C64" s="50"/>
      <c r="D64" s="50"/>
      <c r="E64" s="50"/>
      <c r="F64" s="50"/>
      <c r="G64" s="50"/>
      <c r="H64" s="50"/>
    </row>
    <row r="65" spans="1:8" x14ac:dyDescent="0.2">
      <c r="A65" s="23"/>
      <c r="B65" s="23"/>
      <c r="C65" s="23"/>
      <c r="D65" s="23"/>
      <c r="E65" s="23"/>
      <c r="F65" s="23"/>
      <c r="G65" s="23"/>
      <c r="H65" s="23"/>
    </row>
    <row r="66" spans="1:8" ht="12.75" customHeight="1" x14ac:dyDescent="0.2">
      <c r="A66" s="23"/>
      <c r="B66" s="23"/>
      <c r="C66" s="28" t="s">
        <v>35</v>
      </c>
      <c r="D66" s="23"/>
      <c r="E66" s="23"/>
      <c r="F66" s="28">
        <v>2018</v>
      </c>
      <c r="G66" s="28"/>
      <c r="H66" s="28">
        <v>2018</v>
      </c>
    </row>
    <row r="67" spans="1:8" x14ac:dyDescent="0.2">
      <c r="A67" s="23"/>
      <c r="B67" s="23"/>
      <c r="C67" s="23" t="s">
        <v>36</v>
      </c>
      <c r="D67" s="23"/>
      <c r="E67" s="23"/>
      <c r="F67" s="51">
        <v>21146.7</v>
      </c>
      <c r="G67" s="52"/>
      <c r="H67" s="53">
        <v>20367.443429999999</v>
      </c>
    </row>
    <row r="68" spans="1:8" x14ac:dyDescent="0.2">
      <c r="A68" s="23"/>
      <c r="B68" s="23"/>
      <c r="C68" s="23" t="s">
        <v>37</v>
      </c>
      <c r="D68" s="23"/>
      <c r="E68" s="23"/>
      <c r="F68" s="51">
        <v>1477.7</v>
      </c>
      <c r="G68" s="52"/>
      <c r="H68" s="53">
        <v>1750.0763100000001</v>
      </c>
    </row>
    <row r="69" spans="1:8" x14ac:dyDescent="0.2">
      <c r="A69" s="23"/>
      <c r="B69" s="23"/>
      <c r="C69" s="23" t="s">
        <v>38</v>
      </c>
      <c r="D69" s="23"/>
      <c r="E69" s="23"/>
      <c r="F69" s="51">
        <v>731.1</v>
      </c>
      <c r="G69" s="52"/>
      <c r="H69" s="53">
        <v>643.19281000000001</v>
      </c>
    </row>
    <row r="70" spans="1:8" x14ac:dyDescent="0.2">
      <c r="A70" s="23"/>
      <c r="B70" s="23"/>
      <c r="C70" s="23" t="s">
        <v>39</v>
      </c>
      <c r="D70" s="23"/>
      <c r="E70" s="23"/>
      <c r="F70" s="51">
        <v>0.4</v>
      </c>
      <c r="G70" s="52"/>
      <c r="H70" s="53">
        <v>16.5122</v>
      </c>
    </row>
    <row r="71" spans="1:8" x14ac:dyDescent="0.2">
      <c r="A71" s="23"/>
      <c r="B71" s="23"/>
      <c r="C71" s="23" t="s">
        <v>40</v>
      </c>
      <c r="D71" s="23"/>
      <c r="E71" s="23"/>
      <c r="F71" s="51">
        <v>61.9</v>
      </c>
      <c r="G71" s="52"/>
      <c r="H71" s="53">
        <v>55.829269999999994</v>
      </c>
    </row>
    <row r="72" spans="1:8" x14ac:dyDescent="0.2">
      <c r="A72" s="23"/>
      <c r="B72" s="23"/>
      <c r="C72" s="23" t="s">
        <v>41</v>
      </c>
      <c r="D72" s="23"/>
      <c r="E72" s="23"/>
      <c r="F72" s="51">
        <v>1343.2</v>
      </c>
      <c r="G72" s="52"/>
      <c r="H72" s="53">
        <v>780.78769999999997</v>
      </c>
    </row>
    <row r="73" spans="1:8" x14ac:dyDescent="0.2">
      <c r="A73" s="23"/>
      <c r="B73" s="23"/>
      <c r="C73" s="23" t="s">
        <v>42</v>
      </c>
      <c r="D73" s="23"/>
      <c r="E73" s="23"/>
      <c r="F73" s="51">
        <v>152.4</v>
      </c>
      <c r="G73" s="52"/>
      <c r="H73" s="53">
        <v>245.53951999999998</v>
      </c>
    </row>
    <row r="74" spans="1:8" x14ac:dyDescent="0.2">
      <c r="A74" s="23"/>
      <c r="B74" s="23"/>
      <c r="C74" s="23" t="s">
        <v>43</v>
      </c>
      <c r="D74" s="23"/>
      <c r="E74" s="23"/>
      <c r="F74" s="51">
        <v>780.9</v>
      </c>
      <c r="G74" s="52"/>
      <c r="H74" s="53">
        <v>766.91336999999999</v>
      </c>
    </row>
    <row r="75" spans="1:8" x14ac:dyDescent="0.2">
      <c r="A75" s="23"/>
      <c r="B75" s="23"/>
      <c r="C75" s="23"/>
      <c r="D75" s="23"/>
      <c r="E75" s="23"/>
      <c r="F75" s="54">
        <f>SUM(F67:F74)</f>
        <v>25694.300000000007</v>
      </c>
      <c r="G75" s="52"/>
      <c r="H75" s="54">
        <f>SUM(H67:H74)</f>
        <v>24626.294609999997</v>
      </c>
    </row>
    <row r="76" spans="1:8" x14ac:dyDescent="0.2">
      <c r="A76" s="23"/>
      <c r="B76" s="34"/>
      <c r="C76" s="35"/>
      <c r="D76" s="35"/>
      <c r="E76" s="23"/>
      <c r="F76" s="24"/>
      <c r="G76" s="52"/>
      <c r="H76" s="23"/>
    </row>
    <row r="77" spans="1:8" x14ac:dyDescent="0.2">
      <c r="A77" s="23"/>
      <c r="B77" s="23"/>
      <c r="C77" s="28"/>
      <c r="D77" s="23"/>
      <c r="E77" s="23"/>
      <c r="F77" s="51"/>
      <c r="G77" s="52"/>
      <c r="H77" s="53"/>
    </row>
    <row r="78" spans="1:8" x14ac:dyDescent="0.2">
      <c r="A78" s="23"/>
      <c r="B78" s="23"/>
      <c r="C78" s="28" t="s">
        <v>44</v>
      </c>
      <c r="D78" s="23"/>
      <c r="E78" s="23"/>
      <c r="F78" s="51"/>
      <c r="G78" s="52"/>
      <c r="H78" s="53"/>
    </row>
    <row r="79" spans="1:8" x14ac:dyDescent="0.2">
      <c r="A79" s="23"/>
      <c r="B79" s="23"/>
      <c r="C79" s="23" t="s">
        <v>45</v>
      </c>
      <c r="D79" s="23"/>
      <c r="E79" s="23"/>
      <c r="F79" s="51">
        <v>6985.9</v>
      </c>
      <c r="G79" s="52"/>
      <c r="H79" s="53">
        <v>6606.0123200000007</v>
      </c>
    </row>
    <row r="80" spans="1:8" x14ac:dyDescent="0.2">
      <c r="A80" s="23"/>
      <c r="B80" s="23"/>
      <c r="C80" s="23" t="s">
        <v>46</v>
      </c>
      <c r="D80" s="23"/>
      <c r="E80" s="23"/>
      <c r="F80" s="51">
        <v>2176.1</v>
      </c>
      <c r="G80" s="53"/>
      <c r="H80" s="53">
        <v>2500.7907</v>
      </c>
    </row>
    <row r="81" spans="1:9" x14ac:dyDescent="0.2">
      <c r="A81" s="23"/>
      <c r="B81" s="28"/>
      <c r="C81" s="23" t="s">
        <v>47</v>
      </c>
      <c r="D81" s="28"/>
      <c r="E81" s="23"/>
      <c r="F81" s="51">
        <v>7.4</v>
      </c>
      <c r="G81" s="53"/>
      <c r="H81" s="53">
        <v>4.3628200000000001</v>
      </c>
    </row>
    <row r="82" spans="1:9" x14ac:dyDescent="0.2">
      <c r="A82" s="23"/>
      <c r="B82" s="23"/>
      <c r="C82" s="23" t="s">
        <v>60</v>
      </c>
      <c r="D82" s="23"/>
      <c r="E82" s="23"/>
      <c r="F82" s="51">
        <v>1.78E-2</v>
      </c>
      <c r="G82" s="53"/>
      <c r="H82" s="53">
        <v>1.78E-2</v>
      </c>
    </row>
    <row r="83" spans="1:9" x14ac:dyDescent="0.2">
      <c r="A83" s="23"/>
      <c r="B83" s="24"/>
      <c r="C83" s="23" t="s">
        <v>48</v>
      </c>
      <c r="D83" s="23"/>
      <c r="E83" s="23"/>
      <c r="F83" s="51">
        <v>843.7</v>
      </c>
      <c r="G83" s="53"/>
      <c r="H83" s="53">
        <v>782.32410000000004</v>
      </c>
    </row>
    <row r="84" spans="1:9" x14ac:dyDescent="0.2">
      <c r="A84" s="23"/>
      <c r="B84" s="24"/>
      <c r="C84" s="23"/>
      <c r="D84" s="23"/>
      <c r="E84" s="23"/>
      <c r="F84" s="54">
        <f>SUM(F79:F83)</f>
        <v>10013.1178</v>
      </c>
      <c r="G84" s="52"/>
      <c r="H84" s="54">
        <f>SUM(H79:H83)</f>
        <v>9893.5077400000009</v>
      </c>
    </row>
    <row r="85" spans="1:9" x14ac:dyDescent="0.2">
      <c r="A85" s="23"/>
      <c r="B85" s="23"/>
      <c r="C85" s="28" t="s">
        <v>49</v>
      </c>
      <c r="D85" s="23"/>
      <c r="E85" s="23"/>
      <c r="F85" s="51">
        <v>2660.6</v>
      </c>
      <c r="G85" s="52"/>
      <c r="H85" s="53">
        <v>3243.2329300000001</v>
      </c>
    </row>
    <row r="86" spans="1:9" x14ac:dyDescent="0.2">
      <c r="A86" s="23"/>
      <c r="B86" s="23"/>
      <c r="C86" s="23" t="s">
        <v>50</v>
      </c>
      <c r="D86" s="23"/>
      <c r="E86" s="23"/>
      <c r="F86" s="55">
        <f>F75-F84-F85</f>
        <v>13020.582200000006</v>
      </c>
      <c r="G86" s="52"/>
      <c r="H86" s="55">
        <f>H75-H84-H85</f>
        <v>11489.553939999996</v>
      </c>
    </row>
    <row r="87" spans="1:9" x14ac:dyDescent="0.2">
      <c r="A87" s="23"/>
      <c r="B87" s="23"/>
      <c r="C87" s="28" t="s">
        <v>51</v>
      </c>
      <c r="D87" s="23"/>
      <c r="E87" s="23"/>
      <c r="F87" s="56"/>
      <c r="G87" s="57"/>
      <c r="H87" s="58"/>
    </row>
    <row r="88" spans="1:9" x14ac:dyDescent="0.2">
      <c r="A88" s="23"/>
      <c r="B88" s="23"/>
      <c r="C88" s="23" t="s">
        <v>52</v>
      </c>
      <c r="D88" s="23"/>
      <c r="E88" s="23"/>
      <c r="F88" s="59">
        <v>4751</v>
      </c>
      <c r="G88" s="60"/>
      <c r="H88" s="59">
        <v>4599.4200499999988</v>
      </c>
    </row>
    <row r="89" spans="1:9" ht="12.75" customHeight="1" x14ac:dyDescent="0.2">
      <c r="A89" s="23"/>
      <c r="B89" s="23"/>
      <c r="C89" s="23" t="s">
        <v>53</v>
      </c>
      <c r="D89" s="23"/>
      <c r="E89" s="23"/>
      <c r="F89" s="59">
        <v>2676.3</v>
      </c>
      <c r="G89" s="61"/>
      <c r="H89" s="59">
        <v>2762.85752</v>
      </c>
    </row>
    <row r="90" spans="1:9" x14ac:dyDescent="0.2">
      <c r="A90" s="23"/>
      <c r="B90" s="23"/>
      <c r="C90" s="23" t="s">
        <v>54</v>
      </c>
      <c r="D90" s="23"/>
      <c r="E90" s="23"/>
      <c r="F90" s="62">
        <v>612.20000000000005</v>
      </c>
      <c r="G90" s="61"/>
      <c r="H90" s="62">
        <v>539.57212000000004</v>
      </c>
    </row>
    <row r="91" spans="1:9" x14ac:dyDescent="0.2">
      <c r="A91" s="23"/>
      <c r="B91" s="23"/>
      <c r="C91" s="23"/>
      <c r="D91" s="23"/>
      <c r="E91" s="23"/>
      <c r="F91" s="59">
        <f>SUM(F88:F90)</f>
        <v>8039.5</v>
      </c>
      <c r="G91" s="61"/>
      <c r="H91" s="59">
        <f>SUM(H88:H90)</f>
        <v>7901.8496899999982</v>
      </c>
    </row>
    <row r="92" spans="1:9" x14ac:dyDescent="0.2">
      <c r="A92" s="23"/>
      <c r="B92" s="23"/>
      <c r="C92" s="28" t="s">
        <v>67</v>
      </c>
      <c r="D92" s="23"/>
      <c r="E92" s="23"/>
      <c r="F92" s="63">
        <f>F86-F91</f>
        <v>4981.0822000000062</v>
      </c>
      <c r="G92" s="61"/>
      <c r="H92" s="63">
        <f>H86-H91</f>
        <v>3587.704249999998</v>
      </c>
    </row>
    <row r="93" spans="1:9" ht="12.75" customHeight="1" x14ac:dyDescent="0.2">
      <c r="A93" s="23"/>
      <c r="B93" s="23"/>
      <c r="C93" s="24" t="s">
        <v>59</v>
      </c>
      <c r="D93" s="23"/>
      <c r="E93" s="23"/>
      <c r="F93" s="64">
        <v>-31.4</v>
      </c>
      <c r="G93" s="65"/>
      <c r="H93" s="64">
        <v>417</v>
      </c>
    </row>
    <row r="94" spans="1:9" ht="12.75" customHeight="1" x14ac:dyDescent="0.2">
      <c r="A94" s="23"/>
      <c r="B94" s="23"/>
      <c r="C94" s="28" t="s">
        <v>55</v>
      </c>
      <c r="D94" s="28"/>
      <c r="E94" s="23"/>
      <c r="F94" s="55">
        <f>F92+F93</f>
        <v>4949.6822000000066</v>
      </c>
      <c r="G94" s="66"/>
      <c r="H94" s="55">
        <f>H92+H93</f>
        <v>4004.704249999998</v>
      </c>
      <c r="I94" s="21"/>
    </row>
    <row r="95" spans="1:9" x14ac:dyDescent="0.2">
      <c r="A95" s="23"/>
      <c r="B95" s="23"/>
      <c r="C95" s="34" t="s">
        <v>56</v>
      </c>
      <c r="D95" s="35"/>
      <c r="E95" s="35"/>
      <c r="F95" s="67">
        <v>-1792.5</v>
      </c>
      <c r="G95" s="28"/>
      <c r="H95" s="67">
        <v>-1561.7</v>
      </c>
    </row>
    <row r="96" spans="1:9" x14ac:dyDescent="0.2">
      <c r="A96" s="23"/>
      <c r="B96" s="23"/>
      <c r="C96" s="23" t="s">
        <v>57</v>
      </c>
      <c r="D96" s="23"/>
      <c r="E96" s="23"/>
      <c r="F96" s="64">
        <v>-221.3</v>
      </c>
      <c r="G96" s="23"/>
      <c r="H96" s="64">
        <v>-187.90237999999999</v>
      </c>
    </row>
    <row r="97" spans="1:8" ht="13.5" thickBot="1" x14ac:dyDescent="0.25">
      <c r="A97" s="23"/>
      <c r="B97" s="23"/>
      <c r="C97" s="34" t="s">
        <v>58</v>
      </c>
      <c r="D97" s="35"/>
      <c r="E97" s="35"/>
      <c r="F97" s="68">
        <f>SUM(F94:F96)</f>
        <v>2935.8822000000064</v>
      </c>
      <c r="G97" s="23"/>
      <c r="H97" s="68">
        <f>SUM(H94:H96)</f>
        <v>2255.1018699999981</v>
      </c>
    </row>
    <row r="98" spans="1:8" ht="13.5" thickTop="1" x14ac:dyDescent="0.2">
      <c r="C98" s="10"/>
      <c r="D98" s="11"/>
      <c r="E98" s="11"/>
      <c r="F98" s="9"/>
      <c r="H98" s="9"/>
    </row>
    <row r="99" spans="1:8" x14ac:dyDescent="0.2">
      <c r="C99" s="10"/>
      <c r="D99" s="11"/>
      <c r="E99" s="11"/>
      <c r="F99" s="9"/>
      <c r="H99" s="9"/>
    </row>
    <row r="100" spans="1:8" x14ac:dyDescent="0.2">
      <c r="C100" s="10"/>
      <c r="D100" s="11"/>
      <c r="E100" s="11"/>
      <c r="F100" s="9"/>
      <c r="H100" s="9"/>
    </row>
    <row r="101" spans="1:8" x14ac:dyDescent="0.2">
      <c r="C101" s="10"/>
      <c r="D101" s="11"/>
      <c r="E101" s="11"/>
      <c r="F101" s="9"/>
      <c r="H101" s="9"/>
    </row>
    <row r="102" spans="1:8" ht="12.75" customHeight="1" x14ac:dyDescent="0.2">
      <c r="A102" s="15" t="s">
        <v>63</v>
      </c>
      <c r="B102" s="15"/>
      <c r="C102" s="15"/>
      <c r="D102" s="15" t="s">
        <v>64</v>
      </c>
      <c r="E102" s="15"/>
      <c r="F102" s="15" t="s">
        <v>32</v>
      </c>
      <c r="G102" s="15"/>
      <c r="H102" s="15"/>
    </row>
    <row r="103" spans="1:8" ht="12.75" customHeight="1" x14ac:dyDescent="0.2">
      <c r="A103" s="14" t="s">
        <v>65</v>
      </c>
      <c r="B103" s="14"/>
      <c r="C103" s="14"/>
      <c r="D103" s="20" t="s">
        <v>66</v>
      </c>
      <c r="E103" s="19"/>
      <c r="F103" s="19" t="s">
        <v>33</v>
      </c>
      <c r="G103" s="19"/>
      <c r="H103" s="19"/>
    </row>
  </sheetData>
  <mergeCells count="39">
    <mergeCell ref="D4:E4"/>
    <mergeCell ref="D5:E5"/>
    <mergeCell ref="B6:E6"/>
    <mergeCell ref="B7:E7"/>
    <mergeCell ref="B8:H8"/>
    <mergeCell ref="A54:C54"/>
    <mergeCell ref="D54:E54"/>
    <mergeCell ref="F54:H54"/>
    <mergeCell ref="D59:E59"/>
    <mergeCell ref="B9:H9"/>
    <mergeCell ref="F55:H55"/>
    <mergeCell ref="A55:C55"/>
    <mergeCell ref="D55:E55"/>
    <mergeCell ref="F53:H53"/>
    <mergeCell ref="B26:C26"/>
    <mergeCell ref="B28:D28"/>
    <mergeCell ref="B37:C37"/>
    <mergeCell ref="B42:C42"/>
    <mergeCell ref="B44:C44"/>
    <mergeCell ref="B45:E45"/>
    <mergeCell ref="B46:E46"/>
    <mergeCell ref="B47:C47"/>
    <mergeCell ref="B48:D48"/>
    <mergeCell ref="A53:C53"/>
    <mergeCell ref="D53:E53"/>
    <mergeCell ref="D60:E60"/>
    <mergeCell ref="C97:E97"/>
    <mergeCell ref="A103:C103"/>
    <mergeCell ref="D103:E103"/>
    <mergeCell ref="F103:H103"/>
    <mergeCell ref="A102:C102"/>
    <mergeCell ref="D102:E102"/>
    <mergeCell ref="F102:H102"/>
    <mergeCell ref="C95:E95"/>
    <mergeCell ref="B61:E61"/>
    <mergeCell ref="B62:E62"/>
    <mergeCell ref="B63:H63"/>
    <mergeCell ref="B64:H64"/>
    <mergeCell ref="B76:D76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E.R abril 2019</vt:lpstr>
      <vt:lpstr>'Balance y E.R abril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2019-05-15T21:16:07Z</cp:lastPrinted>
  <dcterms:created xsi:type="dcterms:W3CDTF">2017-12-22T17:36:01Z</dcterms:created>
  <dcterms:modified xsi:type="dcterms:W3CDTF">2019-05-15T21:42:14Z</dcterms:modified>
</cp:coreProperties>
</file>