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46" i="1" l="1"/>
  <c r="G51" i="1" l="1"/>
  <c r="G33" i="1" l="1"/>
  <c r="I51" i="1"/>
  <c r="I46" i="1"/>
  <c r="I42" i="1"/>
  <c r="I38" i="1"/>
  <c r="I33" i="1"/>
  <c r="I21" i="1"/>
  <c r="I17" i="1"/>
  <c r="G42" i="1"/>
  <c r="G47" i="1" s="1"/>
  <c r="G38" i="1"/>
  <c r="G21" i="1"/>
  <c r="G17" i="1"/>
  <c r="I32" i="2"/>
  <c r="I25" i="2"/>
  <c r="I19" i="2"/>
  <c r="G25" i="1" l="1"/>
  <c r="G52" i="1"/>
  <c r="I27" i="2"/>
  <c r="I34" i="2" s="1"/>
  <c r="I38" i="2" s="1"/>
  <c r="I42" i="2" s="1"/>
  <c r="I47" i="1"/>
  <c r="I52" i="1" s="1"/>
  <c r="I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<sst xmlns="http://schemas.openxmlformats.org/spreadsheetml/2006/main" count="100" uniqueCount="74">
  <si>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</si>
  <si>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</si>
  <si>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</si>
  <si>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</si>
  <si>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</si>
  <si>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</si>
  <si>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</si>
  <si>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</si>
  <si>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</si>
  <si>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</si>
  <si>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</si>
  <si>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</si>
  <si>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</si>
  <si>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</si>
  <si>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</si>
  <si>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</si>
  <si>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</si>
  <si>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</si>
  <si>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</si>
  <si>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</si>
  <si>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</si>
  <si>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</si>
  <si>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</si>
  <si>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</si>
  <si>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</si>
  <si>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</si>
  <si>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</si>
  <si>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</si>
  <si>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</si>
  <si>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</si>
  <si>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</si>
  <si>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</si>
  <si>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</si>
  <si>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</si>
  <si>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</si>
  <si>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</si>
  <si>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</si>
  <si>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</si>
  <si>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</si>
  <si>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</si>
  <si>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</si>
  <si>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</si>
  <si>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</si>
  <si>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</si>
  <si>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</si>
  <si>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</si>
  <si>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</si>
  <si>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</si>
  <si>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</si>
  <si>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</si>
  <si>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</si>
  <si>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</si>
  <si>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</si>
  <si>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</si>
  <si>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</si>
  <si>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</si>
  <si>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</si>
  <si>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</si>
  <si>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</si>
  <si>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</si>
  <si>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</si>
  <si>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</si>
  <si>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</si>
  <si>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</si>
  <si>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</si>
  <si>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</si>
  <si>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</si>
  <si>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</si>
  <si>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</si>
  <si>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</si>
  <si>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</si>
  <si>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</si>
  <si>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Al 30 de Abril  de 2019 y 2018</t>
  </si>
  <si>
    <t>Por los años terminados el 30 de Abril 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</si>
</sst>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19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66" fontId="3" fillId="0" borderId="0" xfId="14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66" fontId="3" fillId="0" borderId="0" xfId="14" applyNumberFormat="1" applyFont="1" applyBorder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topLeftCell="A32" zoomScale="115" zoomScaleNormal="115" workbookViewId="0">
      <selection activeCell="I61" sqref="I61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14.710937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64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04">
        <v>2339.9</v>
      </c>
      <c r="H11" s="89"/>
      <c r="I11" s="104">
        <v>5228.8</v>
      </c>
    </row>
    <row r="12" spans="1:18">
      <c r="A12" s="15" t="s">
        <v>2</v>
      </c>
      <c r="B12" s="15"/>
      <c r="C12" s="15"/>
      <c r="D12" s="15"/>
      <c r="E12" s="49"/>
      <c r="F12" s="12"/>
      <c r="G12" s="104">
        <v>0.3</v>
      </c>
      <c r="H12" s="89"/>
      <c r="I12" s="104">
        <v>0.1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04">
        <v>31080</v>
      </c>
      <c r="H13" s="89"/>
      <c r="I13" s="104">
        <v>28723.5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04">
        <v>4129.5</v>
      </c>
      <c r="H14" s="89"/>
      <c r="I14" s="104">
        <v>3085.4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04">
        <v>22385.5</v>
      </c>
      <c r="H15" s="89"/>
      <c r="I15" s="104">
        <v>21773.5</v>
      </c>
    </row>
    <row r="16" spans="1:18">
      <c r="A16" s="15" t="s">
        <v>56</v>
      </c>
      <c r="B16" s="15"/>
      <c r="C16" s="15"/>
      <c r="D16" s="15"/>
      <c r="E16" s="49"/>
      <c r="F16" s="12"/>
      <c r="G16" s="104">
        <v>2690.7</v>
      </c>
      <c r="H16" s="89"/>
      <c r="I16" s="104">
        <v>2658.5</v>
      </c>
    </row>
    <row r="17" spans="1:13">
      <c r="A17" s="16"/>
      <c r="B17" s="16"/>
      <c r="C17" s="16"/>
      <c r="D17" s="16"/>
      <c r="E17" s="49"/>
      <c r="F17" s="17"/>
      <c r="G17" s="18">
        <f>SUM(G11:G16)</f>
        <v>62625.899999999994</v>
      </c>
      <c r="H17" s="18"/>
      <c r="I17" s="18">
        <f>SUM(I11:I16)</f>
        <v>61469.8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70</v>
      </c>
      <c r="B20" s="20"/>
      <c r="C20" s="20"/>
      <c r="D20" s="20"/>
      <c r="E20" s="49"/>
      <c r="F20" s="19"/>
      <c r="G20" s="105">
        <v>5168.5</v>
      </c>
      <c r="H20" s="90"/>
      <c r="I20" s="105">
        <v>6846.9</v>
      </c>
    </row>
    <row r="21" spans="1:13">
      <c r="A21" s="15"/>
      <c r="B21" s="15"/>
      <c r="C21" s="15"/>
      <c r="D21" s="15"/>
      <c r="E21" s="49"/>
      <c r="F21" s="19"/>
      <c r="G21" s="21">
        <f>SUM(G19:G20)</f>
        <v>5168.5</v>
      </c>
      <c r="H21" s="21"/>
      <c r="I21" s="21">
        <f>SUM(I19:I20)</f>
        <v>6846.9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05">
        <v>4208.8999999999996</v>
      </c>
      <c r="H24" s="91"/>
      <c r="I24" s="105">
        <v>4161.1000000000004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72003.299999999988</v>
      </c>
      <c r="H25" s="22"/>
      <c r="I25" s="22">
        <f>I17+I21+I24</f>
        <v>72477.8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06">
        <v>1319.5</v>
      </c>
      <c r="H29" s="92"/>
      <c r="I29" s="106">
        <v>1707.6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07">
        <v>368.3</v>
      </c>
      <c r="H30" s="93"/>
      <c r="I30" s="107">
        <v>173.5</v>
      </c>
    </row>
    <row r="31" spans="1:13">
      <c r="A31" s="15" t="s">
        <v>58</v>
      </c>
      <c r="B31" s="15"/>
      <c r="C31" s="15"/>
      <c r="D31" s="15"/>
      <c r="E31" s="51"/>
      <c r="F31" s="58"/>
      <c r="G31" s="107">
        <v>9971.7999999999993</v>
      </c>
      <c r="H31" s="93"/>
      <c r="I31" s="107">
        <v>10658.2</v>
      </c>
    </row>
    <row r="32" spans="1:13">
      <c r="A32" s="15" t="s">
        <v>6</v>
      </c>
      <c r="B32" s="15"/>
      <c r="C32" s="15"/>
      <c r="D32" s="15"/>
      <c r="E32" s="51"/>
      <c r="F32" s="58"/>
      <c r="G32" s="108">
        <v>2605.6999999999998</v>
      </c>
      <c r="H32" s="93"/>
      <c r="I32" s="108">
        <v>3651.1</v>
      </c>
    </row>
    <row r="33" spans="1:14">
      <c r="A33" s="15"/>
      <c r="B33" s="15"/>
      <c r="C33" s="15"/>
      <c r="D33" s="15"/>
      <c r="E33" s="51"/>
      <c r="F33" s="58"/>
      <c r="G33" s="109">
        <f>SUM(G29:G32)</f>
        <v>14265.3</v>
      </c>
      <c r="H33" s="25"/>
      <c r="I33" s="109">
        <f>SUM(I29:I32)</f>
        <v>16190.400000000001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07">
        <v>4033.8</v>
      </c>
      <c r="H35" s="94"/>
      <c r="I35" s="107">
        <v>3653.7</v>
      </c>
    </row>
    <row r="36" spans="1:14">
      <c r="A36" s="15" t="s">
        <v>8</v>
      </c>
      <c r="B36" s="15"/>
      <c r="C36" s="15"/>
      <c r="D36" s="15"/>
      <c r="E36" s="51"/>
      <c r="F36" s="58"/>
      <c r="G36" s="107">
        <v>250</v>
      </c>
      <c r="H36" s="94"/>
      <c r="I36" s="107">
        <v>262.2</v>
      </c>
    </row>
    <row r="37" spans="1:14">
      <c r="A37" s="15" t="s">
        <v>9</v>
      </c>
      <c r="B37" s="15"/>
      <c r="C37" s="15"/>
      <c r="D37" s="15"/>
      <c r="E37" s="51"/>
      <c r="F37" s="58"/>
      <c r="G37" s="108">
        <v>3745.5</v>
      </c>
      <c r="H37" s="95"/>
      <c r="I37" s="108">
        <v>2358.6</v>
      </c>
    </row>
    <row r="38" spans="1:14">
      <c r="A38" s="15"/>
      <c r="B38" s="15"/>
      <c r="C38" s="15"/>
      <c r="D38" s="15"/>
      <c r="E38" s="51"/>
      <c r="F38" s="58"/>
      <c r="G38" s="25">
        <f>SUM(G35:G37)</f>
        <v>8029.3</v>
      </c>
      <c r="H38" s="25"/>
      <c r="I38" s="25">
        <f>SUM(I35:I37)</f>
        <v>6274.5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07">
        <v>1403</v>
      </c>
      <c r="H40" s="96"/>
      <c r="I40" s="107">
        <v>1597.9</v>
      </c>
    </row>
    <row r="41" spans="1:14">
      <c r="A41" s="15" t="s">
        <v>11</v>
      </c>
      <c r="B41" s="15"/>
      <c r="C41" s="15"/>
      <c r="D41" s="15"/>
      <c r="E41" s="51"/>
      <c r="F41" s="58"/>
      <c r="G41" s="108">
        <v>12195.2</v>
      </c>
      <c r="H41" s="97"/>
      <c r="I41" s="108">
        <v>13065</v>
      </c>
    </row>
    <row r="42" spans="1:14">
      <c r="A42" s="15"/>
      <c r="B42" s="15"/>
      <c r="C42" s="15"/>
      <c r="D42" s="15"/>
      <c r="E42" s="51"/>
      <c r="F42" s="58"/>
      <c r="G42" s="25">
        <f>SUM(G40:G41)</f>
        <v>13598.2</v>
      </c>
      <c r="H42" s="25"/>
      <c r="I42" s="25">
        <f>SUM(I40:I41)</f>
        <v>14662.9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07">
        <v>3038</v>
      </c>
      <c r="H44" s="80"/>
      <c r="I44" s="107">
        <v>3281</v>
      </c>
    </row>
    <row r="45" spans="1:14">
      <c r="A45" s="15" t="s">
        <v>13</v>
      </c>
      <c r="B45" s="15"/>
      <c r="C45" s="15"/>
      <c r="D45" s="15"/>
      <c r="E45" s="51"/>
      <c r="F45" s="58"/>
      <c r="G45" s="107">
        <v>1530.8</v>
      </c>
      <c r="H45" s="81"/>
      <c r="I45" s="107">
        <v>1645.5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4568.8</v>
      </c>
      <c r="H46" s="25"/>
      <c r="I46" s="28">
        <f>SUM(I44:I45)</f>
        <v>4926.5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40461.600000000006</v>
      </c>
      <c r="H47" s="25"/>
      <c r="I47" s="26">
        <f>I33+I38+I42+I46</f>
        <v>42054.3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7">
        <v>13000</v>
      </c>
      <c r="H49" s="82"/>
      <c r="I49" s="107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07">
        <v>18541.7</v>
      </c>
      <c r="H50" s="96"/>
      <c r="I50" s="107">
        <v>17423.5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31541.7</v>
      </c>
      <c r="H51" s="25"/>
      <c r="I51" s="25">
        <f>SUM(I49:I50)</f>
        <v>30423.5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72003.3</v>
      </c>
      <c r="H52" s="25"/>
      <c r="I52" s="22">
        <f>I47+I51</f>
        <v>72477.8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65</v>
      </c>
      <c r="B54" s="65" t="s">
        <v>66</v>
      </c>
      <c r="E54" s="39"/>
      <c r="G54" s="48" t="s">
        <v>68</v>
      </c>
      <c r="H54" s="66"/>
      <c r="I54" s="48"/>
    </row>
    <row r="55" spans="1:9" ht="15" customHeight="1">
      <c r="A55" s="68" t="s">
        <v>60</v>
      </c>
      <c r="B55" s="68" t="s">
        <v>67</v>
      </c>
      <c r="C55" s="57"/>
      <c r="D55" s="57"/>
      <c r="E55" s="46"/>
      <c r="F55" s="57"/>
      <c r="G55" s="59" t="s">
        <v>69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39" zoomScaleNormal="100" workbookViewId="0">
      <selection activeCell="I67" sqref="I67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64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1">
        <v>25663.145349999999</v>
      </c>
      <c r="H14" s="83"/>
      <c r="I14" s="98">
        <v>25632.888739999999</v>
      </c>
    </row>
    <row r="15" spans="1:10">
      <c r="A15" s="35" t="s">
        <v>36</v>
      </c>
      <c r="D15" s="53"/>
      <c r="E15" s="54"/>
      <c r="G15" s="112">
        <v>8293.1280700000007</v>
      </c>
      <c r="H15" s="84"/>
      <c r="I15" s="99">
        <v>8905.2756000000008</v>
      </c>
    </row>
    <row r="16" spans="1:10" ht="16.5" customHeight="1">
      <c r="A16" s="36" t="s">
        <v>61</v>
      </c>
      <c r="D16" s="53"/>
      <c r="E16" s="54"/>
      <c r="G16" s="112">
        <v>2966.3467799999999</v>
      </c>
      <c r="H16" s="84"/>
      <c r="I16" s="99">
        <v>3295.5022600000002</v>
      </c>
    </row>
    <row r="17" spans="1:9">
      <c r="A17" s="35" t="s">
        <v>37</v>
      </c>
      <c r="D17" s="53"/>
      <c r="E17" s="54"/>
      <c r="G17" s="112">
        <v>2142.7248100000002</v>
      </c>
      <c r="H17" s="84"/>
      <c r="I17" s="99">
        <v>2788.9938000000002</v>
      </c>
    </row>
    <row r="18" spans="1:9">
      <c r="A18" s="35" t="s">
        <v>38</v>
      </c>
      <c r="D18" s="53"/>
      <c r="E18" s="54"/>
      <c r="G18" s="113">
        <v>1070.4107100000001</v>
      </c>
      <c r="H18" s="85"/>
      <c r="I18" s="100">
        <v>897.70866999999998</v>
      </c>
    </row>
    <row r="19" spans="1:9">
      <c r="A19" s="32"/>
      <c r="D19" s="53"/>
      <c r="E19" s="54"/>
      <c r="G19" s="69">
        <f>SUM(G14:G18)</f>
        <v>40135.755720000001</v>
      </c>
      <c r="H19" s="69"/>
      <c r="I19" s="69">
        <f>SUM(I14:I18)</f>
        <v>41520.369070000008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4">
        <v>11397.16927</v>
      </c>
      <c r="H21" s="86"/>
      <c r="I21" s="101">
        <v>11176.01398</v>
      </c>
    </row>
    <row r="22" spans="1:9">
      <c r="A22" s="35" t="s">
        <v>40</v>
      </c>
      <c r="D22" s="53"/>
      <c r="E22" s="54"/>
      <c r="G22" s="114">
        <v>15662.85197</v>
      </c>
      <c r="H22" s="86"/>
      <c r="I22" s="101">
        <v>16243.2714</v>
      </c>
    </row>
    <row r="23" spans="1:9">
      <c r="A23" s="35" t="s">
        <v>41</v>
      </c>
      <c r="D23" s="53"/>
      <c r="E23" s="54"/>
      <c r="G23" s="114">
        <v>5688.5794599999999</v>
      </c>
      <c r="H23" s="86"/>
      <c r="I23" s="101">
        <v>6017.0171300000002</v>
      </c>
    </row>
    <row r="24" spans="1:9">
      <c r="A24" s="35" t="s">
        <v>54</v>
      </c>
      <c r="D24" s="53"/>
      <c r="E24" s="54"/>
      <c r="G24" s="115">
        <v>3706.2068800000002</v>
      </c>
      <c r="H24" s="86"/>
      <c r="I24" s="102">
        <v>4332.5573700000004</v>
      </c>
    </row>
    <row r="25" spans="1:9" ht="21" customHeight="1">
      <c r="A25" s="33"/>
      <c r="D25" s="53"/>
      <c r="E25" s="54"/>
      <c r="G25" s="71">
        <f>SUM(G21:G24)</f>
        <v>36454.807580000001</v>
      </c>
      <c r="H25" s="72"/>
      <c r="I25" s="71">
        <f>SUM(I21:I24)</f>
        <v>37768.859880000004</v>
      </c>
    </row>
    <row r="26" spans="1:9" ht="13.5" customHeight="1">
      <c r="A26" s="33" t="s">
        <v>62</v>
      </c>
      <c r="D26" s="53"/>
      <c r="E26" s="54"/>
      <c r="G26" s="87">
        <v>0</v>
      </c>
      <c r="H26" s="86"/>
      <c r="I26" s="69">
        <v>0.1</v>
      </c>
    </row>
    <row r="27" spans="1:9" ht="21" customHeight="1">
      <c r="A27" s="31" t="s">
        <v>42</v>
      </c>
      <c r="D27" s="53"/>
      <c r="E27" s="54"/>
      <c r="G27" s="73">
        <f>+G19-G25-G26</f>
        <v>3680.9481400000004</v>
      </c>
      <c r="H27" s="69"/>
      <c r="I27" s="73">
        <f>+I19-I25-I26</f>
        <v>3751.4091900000044</v>
      </c>
    </row>
    <row r="28" spans="1:9">
      <c r="A28" s="31"/>
      <c r="D28" s="53"/>
      <c r="E28" s="54"/>
      <c r="G28" s="74"/>
      <c r="H28" s="77"/>
      <c r="I28" s="74"/>
    </row>
    <row r="29" spans="1:9">
      <c r="A29" s="33" t="s">
        <v>53</v>
      </c>
      <c r="D29" s="53"/>
      <c r="E29" s="54"/>
      <c r="G29" s="74"/>
      <c r="H29" s="77"/>
      <c r="I29" s="74"/>
    </row>
    <row r="30" spans="1:9">
      <c r="A30" s="35" t="s">
        <v>43</v>
      </c>
      <c r="D30" s="53"/>
      <c r="E30" s="54"/>
      <c r="G30" s="116">
        <v>112.54958999999999</v>
      </c>
      <c r="H30" s="88"/>
      <c r="I30" s="103">
        <v>109.54736</v>
      </c>
    </row>
    <row r="31" spans="1:9">
      <c r="A31" s="35" t="s">
        <v>46</v>
      </c>
      <c r="D31" s="53"/>
      <c r="E31" s="54"/>
      <c r="G31" s="117">
        <v>1750.60634</v>
      </c>
      <c r="H31" s="110"/>
      <c r="I31" s="75">
        <v>1630.3839700000001</v>
      </c>
    </row>
    <row r="32" spans="1:9" ht="18.75" customHeight="1">
      <c r="A32" s="34"/>
      <c r="D32" s="53"/>
      <c r="E32" s="54"/>
      <c r="G32" s="76">
        <f>SUM(G30:G31)</f>
        <v>1863.1559300000001</v>
      </c>
      <c r="H32" s="77"/>
      <c r="I32" s="76">
        <f>SUM(I30:I31)</f>
        <v>1739.9313300000001</v>
      </c>
    </row>
    <row r="33" spans="1:10">
      <c r="A33" s="34"/>
      <c r="D33" s="53"/>
      <c r="E33" s="54"/>
      <c r="G33" s="77"/>
      <c r="H33" s="77"/>
      <c r="I33" s="77"/>
    </row>
    <row r="34" spans="1:10">
      <c r="A34" s="31" t="s">
        <v>45</v>
      </c>
      <c r="D34" s="53"/>
      <c r="E34" s="54"/>
      <c r="G34" s="74">
        <f>+G27-G32</f>
        <v>1817.7922100000003</v>
      </c>
      <c r="H34" s="77"/>
      <c r="I34" s="74">
        <f>+I27-I32</f>
        <v>2011.4778600000043</v>
      </c>
    </row>
    <row r="35" spans="1:10">
      <c r="A35" s="31"/>
      <c r="D35" s="53"/>
      <c r="E35" s="54"/>
      <c r="G35" s="74"/>
      <c r="H35" s="77"/>
      <c r="I35" s="74"/>
    </row>
    <row r="36" spans="1:10">
      <c r="A36" s="33" t="s">
        <v>44</v>
      </c>
      <c r="D36" s="53"/>
      <c r="E36" s="54"/>
      <c r="G36" s="118">
        <v>360.14152000000001</v>
      </c>
      <c r="H36" s="85"/>
      <c r="I36" s="100">
        <v>58.6</v>
      </c>
    </row>
    <row r="37" spans="1:10" ht="10.5" customHeight="1">
      <c r="A37" s="31"/>
      <c r="D37" s="53"/>
      <c r="E37" s="54"/>
      <c r="G37" s="74"/>
      <c r="H37" s="77"/>
      <c r="I37" s="74"/>
    </row>
    <row r="38" spans="1:10">
      <c r="A38" s="31" t="s">
        <v>55</v>
      </c>
      <c r="D38" s="53"/>
      <c r="E38" s="54"/>
      <c r="G38" s="69">
        <f>SUM(G34:G36)</f>
        <v>2177.9337300000002</v>
      </c>
      <c r="H38" s="69"/>
      <c r="I38" s="69">
        <f>SUM(I34:I36)</f>
        <v>2070.0778600000044</v>
      </c>
    </row>
    <row r="39" spans="1:10">
      <c r="A39" s="31"/>
      <c r="D39" s="53"/>
      <c r="E39" s="54"/>
      <c r="G39" s="74"/>
      <c r="H39" s="77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7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2177.9337300000002</v>
      </c>
      <c r="H42" s="77"/>
      <c r="I42" s="78">
        <f>SUM(I38:I41)</f>
        <v>2070.0778600000044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65</v>
      </c>
      <c r="B46" s="65" t="s">
        <v>66</v>
      </c>
      <c r="G46" s="48" t="s">
        <v>68</v>
      </c>
      <c r="I46" s="48"/>
    </row>
    <row r="47" spans="1:10" ht="15" customHeight="1">
      <c r="A47" s="68" t="s">
        <v>60</v>
      </c>
      <c r="B47" s="68" t="s">
        <v>67</v>
      </c>
      <c r="C47" s="57"/>
      <c r="D47" s="57"/>
      <c r="E47" s="46"/>
      <c r="F47" s="57"/>
      <c r="G47" s="59" t="s">
        <v>69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2019-05-07T20:34:09Z</cp:lastPrinted>
  <dcterms:created xsi:type="dcterms:W3CDTF">2011-01-17T20:49:33Z</dcterms:created>
  <dcterms:modified xsi:type="dcterms:W3CDTF">2019-05-07T20:34:20Z</dcterms:modified>
</cp:coreProperties>
</file>