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8_{B89E5D8E-CEC2-499D-A134-92731FD8AE64}" xr6:coauthVersionLast="36" xr6:coauthVersionMax="36" xr10:uidLastSave="{00000000-0000-0000-0000-000000000000}"/>
  <bookViews>
    <workbookView xWindow="0" yWindow="0" windowWidth="17280" windowHeight="6924" xr2:uid="{C7D91666-32B4-4BE0-A33A-B1F9B3ED107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4" i="1" l="1"/>
  <c r="D114" i="1"/>
  <c r="F101" i="1"/>
  <c r="D101" i="1"/>
  <c r="F95" i="1"/>
  <c r="D95" i="1"/>
  <c r="F91" i="1"/>
  <c r="D91" i="1"/>
  <c r="D86" i="1"/>
  <c r="D103" i="1" s="1"/>
  <c r="D107" i="1" s="1"/>
  <c r="D116" i="1" s="1"/>
  <c r="H116" i="1" s="1"/>
  <c r="F84" i="1"/>
  <c r="F86" i="1" s="1"/>
  <c r="D84" i="1"/>
  <c r="F46" i="1"/>
  <c r="D46" i="1"/>
  <c r="F35" i="1"/>
  <c r="D35" i="1"/>
  <c r="F31" i="1"/>
  <c r="F37" i="1" s="1"/>
  <c r="D31" i="1"/>
  <c r="F21" i="1"/>
  <c r="D21" i="1"/>
  <c r="F14" i="1"/>
  <c r="D14" i="1"/>
  <c r="D23" i="1" s="1"/>
  <c r="F23" i="1" l="1"/>
  <c r="F67" i="1" s="1"/>
  <c r="F48" i="1"/>
  <c r="D37" i="1"/>
  <c r="D48" i="1" s="1"/>
  <c r="D67" i="1" s="1"/>
  <c r="F103" i="1"/>
  <c r="F107" i="1" s="1"/>
  <c r="F116" i="1" s="1"/>
</calcChain>
</file>

<file path=xl/sharedStrings.xml><?xml version="1.0" encoding="utf-8"?>
<sst xmlns="http://schemas.openxmlformats.org/spreadsheetml/2006/main" count="124" uniqueCount="74">
  <si>
    <t>ADMINISTRADORA DE FONDOS DE PENSIONES CONFIA, S. A.</t>
  </si>
  <si>
    <t>BALANCE GENERAL AL 30  DE  ABRIL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</si>
  <si>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</si>
  <si>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</si>
  <si>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</si>
  <si>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</si>
  <si>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</si>
  <si>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</si>
  <si>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                                                                                              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</si>
  <si>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</si>
  <si>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</si>
  <si>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</si>
  <si>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</si>
  <si>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</si>
  <si>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</si>
  <si>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</si>
  <si>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</si>
  <si>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</si>
  <si>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</si>
  <si>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</si>
  <si>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</si>
  <si>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</si>
  <si>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</si>
  <si>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</si>
  <si>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</si>
  <si>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</si>
  <si>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</si>
  <si>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</si>
  <si>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</si>
  <si>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</si>
  <si>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</si>
  <si>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</si>
  <si>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</si>
  <si>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EJERCICIOS ANTERIORES                                                              </t>
  </si>
  <si>
    <t xml:space="preserve">       RESULTADOS DE EJERCICIOS ANTERIORES                        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</si>
  <si>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</si>
  <si>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</si>
  <si>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</si>
  <si>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</si>
  <si>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</si>
  <si>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</si>
  <si>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</si>
  <si>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</si>
  <si>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</si>
  <si>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</si>
  <si>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</si>
  <si>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30 DE ABRIL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</si>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</sst>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43" fontId="2" fillId="0" borderId="0" xfId="1" applyFont="1"/>
    <xf numFmtId="165" fontId="3" fillId="0" borderId="0" xfId="1" applyNumberFormat="1" applyFont="1"/>
    <xf numFmtId="165" fontId="0" fillId="0" borderId="0" xfId="0" applyNumberFormat="1"/>
    <xf numFmtId="0" fontId="5" fillId="0" borderId="0" xfId="0" applyFont="1"/>
    <xf numFmtId="165" fontId="3" fillId="0" borderId="1" xfId="1" applyNumberFormat="1" applyFont="1" applyBorder="1"/>
    <xf numFmtId="165" fontId="3" fillId="0" borderId="0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43" fontId="2" fillId="0" borderId="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B808-545D-43B8-8E52-F2A1867392A7}">
  <dimension ref="A2:H131"/>
  <sheetViews>
    <sheetView tabSelected="1" workbookViewId="0">
      <selection activeCell="B4" sqref="B4:F4"/>
    </sheetView>
  </sheetViews>
  <sheetFormatPr baseColWidth="10" defaultColWidth="11.44140625" defaultRowHeight="14.4" x14ac:dyDescent="0.3"/>
  <cols>
    <col min="1" max="1" width="3" customWidth="1"/>
    <col min="2" max="2" width="75.88671875" customWidth="1"/>
    <col min="3" max="3" width="4.109375" bestFit="1" customWidth="1"/>
    <col min="4" max="4" width="13.5546875" bestFit="1" customWidth="1"/>
    <col min="5" max="5" width="4.109375" bestFit="1" customWidth="1"/>
    <col min="6" max="6" width="13.5546875" bestFit="1" customWidth="1"/>
    <col min="7" max="7" width="4" bestFit="1" customWidth="1"/>
    <col min="8" max="8" width="18.33203125" customWidth="1"/>
    <col min="9" max="9" width="12.88671875" bestFit="1" customWidth="1"/>
    <col min="257" max="257" width="3" customWidth="1"/>
    <col min="258" max="258" width="75.88671875" customWidth="1"/>
    <col min="259" max="259" width="4.109375" bestFit="1" customWidth="1"/>
    <col min="260" max="260" width="13.5546875" bestFit="1" customWidth="1"/>
    <col min="261" max="261" width="4.109375" bestFit="1" customWidth="1"/>
    <col min="262" max="262" width="13.5546875" bestFit="1" customWidth="1"/>
    <col min="263" max="263" width="4" bestFit="1" customWidth="1"/>
    <col min="264" max="264" width="18.33203125" customWidth="1"/>
    <col min="265" max="265" width="12.88671875" bestFit="1" customWidth="1"/>
    <col min="513" max="513" width="3" customWidth="1"/>
    <col min="514" max="514" width="75.88671875" customWidth="1"/>
    <col min="515" max="515" width="4.109375" bestFit="1" customWidth="1"/>
    <col min="516" max="516" width="13.5546875" bestFit="1" customWidth="1"/>
    <col min="517" max="517" width="4.109375" bestFit="1" customWidth="1"/>
    <col min="518" max="518" width="13.5546875" bestFit="1" customWidth="1"/>
    <col min="519" max="519" width="4" bestFit="1" customWidth="1"/>
    <col min="520" max="520" width="18.33203125" customWidth="1"/>
    <col min="521" max="521" width="12.88671875" bestFit="1" customWidth="1"/>
    <col min="769" max="769" width="3" customWidth="1"/>
    <col min="770" max="770" width="75.88671875" customWidth="1"/>
    <col min="771" max="771" width="4.109375" bestFit="1" customWidth="1"/>
    <col min="772" max="772" width="13.5546875" bestFit="1" customWidth="1"/>
    <col min="773" max="773" width="4.109375" bestFit="1" customWidth="1"/>
    <col min="774" max="774" width="13.5546875" bestFit="1" customWidth="1"/>
    <col min="775" max="775" width="4" bestFit="1" customWidth="1"/>
    <col min="776" max="776" width="18.33203125" customWidth="1"/>
    <col min="777" max="777" width="12.88671875" bestFit="1" customWidth="1"/>
    <col min="1025" max="1025" width="3" customWidth="1"/>
    <col min="1026" max="1026" width="75.88671875" customWidth="1"/>
    <col min="1027" max="1027" width="4.109375" bestFit="1" customWidth="1"/>
    <col min="1028" max="1028" width="13.5546875" bestFit="1" customWidth="1"/>
    <col min="1029" max="1029" width="4.109375" bestFit="1" customWidth="1"/>
    <col min="1030" max="1030" width="13.5546875" bestFit="1" customWidth="1"/>
    <col min="1031" max="1031" width="4" bestFit="1" customWidth="1"/>
    <col min="1032" max="1032" width="18.33203125" customWidth="1"/>
    <col min="1033" max="1033" width="12.88671875" bestFit="1" customWidth="1"/>
    <col min="1281" max="1281" width="3" customWidth="1"/>
    <col min="1282" max="1282" width="75.88671875" customWidth="1"/>
    <col min="1283" max="1283" width="4.109375" bestFit="1" customWidth="1"/>
    <col min="1284" max="1284" width="13.5546875" bestFit="1" customWidth="1"/>
    <col min="1285" max="1285" width="4.109375" bestFit="1" customWidth="1"/>
    <col min="1286" max="1286" width="13.5546875" bestFit="1" customWidth="1"/>
    <col min="1287" max="1287" width="4" bestFit="1" customWidth="1"/>
    <col min="1288" max="1288" width="18.33203125" customWidth="1"/>
    <col min="1289" max="1289" width="12.88671875" bestFit="1" customWidth="1"/>
    <col min="1537" max="1537" width="3" customWidth="1"/>
    <col min="1538" max="1538" width="75.88671875" customWidth="1"/>
    <col min="1539" max="1539" width="4.109375" bestFit="1" customWidth="1"/>
    <col min="1540" max="1540" width="13.5546875" bestFit="1" customWidth="1"/>
    <col min="1541" max="1541" width="4.109375" bestFit="1" customWidth="1"/>
    <col min="1542" max="1542" width="13.5546875" bestFit="1" customWidth="1"/>
    <col min="1543" max="1543" width="4" bestFit="1" customWidth="1"/>
    <col min="1544" max="1544" width="18.33203125" customWidth="1"/>
    <col min="1545" max="1545" width="12.88671875" bestFit="1" customWidth="1"/>
    <col min="1793" max="1793" width="3" customWidth="1"/>
    <col min="1794" max="1794" width="75.88671875" customWidth="1"/>
    <col min="1795" max="1795" width="4.109375" bestFit="1" customWidth="1"/>
    <col min="1796" max="1796" width="13.5546875" bestFit="1" customWidth="1"/>
    <col min="1797" max="1797" width="4.109375" bestFit="1" customWidth="1"/>
    <col min="1798" max="1798" width="13.5546875" bestFit="1" customWidth="1"/>
    <col min="1799" max="1799" width="4" bestFit="1" customWidth="1"/>
    <col min="1800" max="1800" width="18.33203125" customWidth="1"/>
    <col min="1801" max="1801" width="12.88671875" bestFit="1" customWidth="1"/>
    <col min="2049" max="2049" width="3" customWidth="1"/>
    <col min="2050" max="2050" width="75.88671875" customWidth="1"/>
    <col min="2051" max="2051" width="4.109375" bestFit="1" customWidth="1"/>
    <col min="2052" max="2052" width="13.5546875" bestFit="1" customWidth="1"/>
    <col min="2053" max="2053" width="4.109375" bestFit="1" customWidth="1"/>
    <col min="2054" max="2054" width="13.5546875" bestFit="1" customWidth="1"/>
    <col min="2055" max="2055" width="4" bestFit="1" customWidth="1"/>
    <col min="2056" max="2056" width="18.33203125" customWidth="1"/>
    <col min="2057" max="2057" width="12.88671875" bestFit="1" customWidth="1"/>
    <col min="2305" max="2305" width="3" customWidth="1"/>
    <col min="2306" max="2306" width="75.88671875" customWidth="1"/>
    <col min="2307" max="2307" width="4.109375" bestFit="1" customWidth="1"/>
    <col min="2308" max="2308" width="13.5546875" bestFit="1" customWidth="1"/>
    <col min="2309" max="2309" width="4.109375" bestFit="1" customWidth="1"/>
    <col min="2310" max="2310" width="13.5546875" bestFit="1" customWidth="1"/>
    <col min="2311" max="2311" width="4" bestFit="1" customWidth="1"/>
    <col min="2312" max="2312" width="18.33203125" customWidth="1"/>
    <col min="2313" max="2313" width="12.88671875" bestFit="1" customWidth="1"/>
    <col min="2561" max="2561" width="3" customWidth="1"/>
    <col min="2562" max="2562" width="75.88671875" customWidth="1"/>
    <col min="2563" max="2563" width="4.109375" bestFit="1" customWidth="1"/>
    <col min="2564" max="2564" width="13.5546875" bestFit="1" customWidth="1"/>
    <col min="2565" max="2565" width="4.109375" bestFit="1" customWidth="1"/>
    <col min="2566" max="2566" width="13.5546875" bestFit="1" customWidth="1"/>
    <col min="2567" max="2567" width="4" bestFit="1" customWidth="1"/>
    <col min="2568" max="2568" width="18.33203125" customWidth="1"/>
    <col min="2569" max="2569" width="12.88671875" bestFit="1" customWidth="1"/>
    <col min="2817" max="2817" width="3" customWidth="1"/>
    <col min="2818" max="2818" width="75.88671875" customWidth="1"/>
    <col min="2819" max="2819" width="4.109375" bestFit="1" customWidth="1"/>
    <col min="2820" max="2820" width="13.5546875" bestFit="1" customWidth="1"/>
    <col min="2821" max="2821" width="4.109375" bestFit="1" customWidth="1"/>
    <col min="2822" max="2822" width="13.5546875" bestFit="1" customWidth="1"/>
    <col min="2823" max="2823" width="4" bestFit="1" customWidth="1"/>
    <col min="2824" max="2824" width="18.33203125" customWidth="1"/>
    <col min="2825" max="2825" width="12.88671875" bestFit="1" customWidth="1"/>
    <col min="3073" max="3073" width="3" customWidth="1"/>
    <col min="3074" max="3074" width="75.88671875" customWidth="1"/>
    <col min="3075" max="3075" width="4.109375" bestFit="1" customWidth="1"/>
    <col min="3076" max="3076" width="13.5546875" bestFit="1" customWidth="1"/>
    <col min="3077" max="3077" width="4.109375" bestFit="1" customWidth="1"/>
    <col min="3078" max="3078" width="13.5546875" bestFit="1" customWidth="1"/>
    <col min="3079" max="3079" width="4" bestFit="1" customWidth="1"/>
    <col min="3080" max="3080" width="18.33203125" customWidth="1"/>
    <col min="3081" max="3081" width="12.88671875" bestFit="1" customWidth="1"/>
    <col min="3329" max="3329" width="3" customWidth="1"/>
    <col min="3330" max="3330" width="75.88671875" customWidth="1"/>
    <col min="3331" max="3331" width="4.109375" bestFit="1" customWidth="1"/>
    <col min="3332" max="3332" width="13.5546875" bestFit="1" customWidth="1"/>
    <col min="3333" max="3333" width="4.109375" bestFit="1" customWidth="1"/>
    <col min="3334" max="3334" width="13.5546875" bestFit="1" customWidth="1"/>
    <col min="3335" max="3335" width="4" bestFit="1" customWidth="1"/>
    <col min="3336" max="3336" width="18.33203125" customWidth="1"/>
    <col min="3337" max="3337" width="12.88671875" bestFit="1" customWidth="1"/>
    <col min="3585" max="3585" width="3" customWidth="1"/>
    <col min="3586" max="3586" width="75.88671875" customWidth="1"/>
    <col min="3587" max="3587" width="4.109375" bestFit="1" customWidth="1"/>
    <col min="3588" max="3588" width="13.5546875" bestFit="1" customWidth="1"/>
    <col min="3589" max="3589" width="4.109375" bestFit="1" customWidth="1"/>
    <col min="3590" max="3590" width="13.5546875" bestFit="1" customWidth="1"/>
    <col min="3591" max="3591" width="4" bestFit="1" customWidth="1"/>
    <col min="3592" max="3592" width="18.33203125" customWidth="1"/>
    <col min="3593" max="3593" width="12.88671875" bestFit="1" customWidth="1"/>
    <col min="3841" max="3841" width="3" customWidth="1"/>
    <col min="3842" max="3842" width="75.88671875" customWidth="1"/>
    <col min="3843" max="3843" width="4.109375" bestFit="1" customWidth="1"/>
    <col min="3844" max="3844" width="13.5546875" bestFit="1" customWidth="1"/>
    <col min="3845" max="3845" width="4.109375" bestFit="1" customWidth="1"/>
    <col min="3846" max="3846" width="13.5546875" bestFit="1" customWidth="1"/>
    <col min="3847" max="3847" width="4" bestFit="1" customWidth="1"/>
    <col min="3848" max="3848" width="18.33203125" customWidth="1"/>
    <col min="3849" max="3849" width="12.88671875" bestFit="1" customWidth="1"/>
    <col min="4097" max="4097" width="3" customWidth="1"/>
    <col min="4098" max="4098" width="75.88671875" customWidth="1"/>
    <col min="4099" max="4099" width="4.109375" bestFit="1" customWidth="1"/>
    <col min="4100" max="4100" width="13.5546875" bestFit="1" customWidth="1"/>
    <col min="4101" max="4101" width="4.109375" bestFit="1" customWidth="1"/>
    <col min="4102" max="4102" width="13.5546875" bestFit="1" customWidth="1"/>
    <col min="4103" max="4103" width="4" bestFit="1" customWidth="1"/>
    <col min="4104" max="4104" width="18.33203125" customWidth="1"/>
    <col min="4105" max="4105" width="12.88671875" bestFit="1" customWidth="1"/>
    <col min="4353" max="4353" width="3" customWidth="1"/>
    <col min="4354" max="4354" width="75.88671875" customWidth="1"/>
    <col min="4355" max="4355" width="4.109375" bestFit="1" customWidth="1"/>
    <col min="4356" max="4356" width="13.5546875" bestFit="1" customWidth="1"/>
    <col min="4357" max="4357" width="4.109375" bestFit="1" customWidth="1"/>
    <col min="4358" max="4358" width="13.5546875" bestFit="1" customWidth="1"/>
    <col min="4359" max="4359" width="4" bestFit="1" customWidth="1"/>
    <col min="4360" max="4360" width="18.33203125" customWidth="1"/>
    <col min="4361" max="4361" width="12.88671875" bestFit="1" customWidth="1"/>
    <col min="4609" max="4609" width="3" customWidth="1"/>
    <col min="4610" max="4610" width="75.88671875" customWidth="1"/>
    <col min="4611" max="4611" width="4.109375" bestFit="1" customWidth="1"/>
    <col min="4612" max="4612" width="13.5546875" bestFit="1" customWidth="1"/>
    <col min="4613" max="4613" width="4.109375" bestFit="1" customWidth="1"/>
    <col min="4614" max="4614" width="13.5546875" bestFit="1" customWidth="1"/>
    <col min="4615" max="4615" width="4" bestFit="1" customWidth="1"/>
    <col min="4616" max="4616" width="18.33203125" customWidth="1"/>
    <col min="4617" max="4617" width="12.88671875" bestFit="1" customWidth="1"/>
    <col min="4865" max="4865" width="3" customWidth="1"/>
    <col min="4866" max="4866" width="75.88671875" customWidth="1"/>
    <col min="4867" max="4867" width="4.109375" bestFit="1" customWidth="1"/>
    <col min="4868" max="4868" width="13.5546875" bestFit="1" customWidth="1"/>
    <col min="4869" max="4869" width="4.109375" bestFit="1" customWidth="1"/>
    <col min="4870" max="4870" width="13.5546875" bestFit="1" customWidth="1"/>
    <col min="4871" max="4871" width="4" bestFit="1" customWidth="1"/>
    <col min="4872" max="4872" width="18.33203125" customWidth="1"/>
    <col min="4873" max="4873" width="12.88671875" bestFit="1" customWidth="1"/>
    <col min="5121" max="5121" width="3" customWidth="1"/>
    <col min="5122" max="5122" width="75.88671875" customWidth="1"/>
    <col min="5123" max="5123" width="4.109375" bestFit="1" customWidth="1"/>
    <col min="5124" max="5124" width="13.5546875" bestFit="1" customWidth="1"/>
    <col min="5125" max="5125" width="4.109375" bestFit="1" customWidth="1"/>
    <col min="5126" max="5126" width="13.5546875" bestFit="1" customWidth="1"/>
    <col min="5127" max="5127" width="4" bestFit="1" customWidth="1"/>
    <col min="5128" max="5128" width="18.33203125" customWidth="1"/>
    <col min="5129" max="5129" width="12.88671875" bestFit="1" customWidth="1"/>
    <col min="5377" max="5377" width="3" customWidth="1"/>
    <col min="5378" max="5378" width="75.88671875" customWidth="1"/>
    <col min="5379" max="5379" width="4.109375" bestFit="1" customWidth="1"/>
    <col min="5380" max="5380" width="13.5546875" bestFit="1" customWidth="1"/>
    <col min="5381" max="5381" width="4.109375" bestFit="1" customWidth="1"/>
    <col min="5382" max="5382" width="13.5546875" bestFit="1" customWidth="1"/>
    <col min="5383" max="5383" width="4" bestFit="1" customWidth="1"/>
    <col min="5384" max="5384" width="18.33203125" customWidth="1"/>
    <col min="5385" max="5385" width="12.88671875" bestFit="1" customWidth="1"/>
    <col min="5633" max="5633" width="3" customWidth="1"/>
    <col min="5634" max="5634" width="75.88671875" customWidth="1"/>
    <col min="5635" max="5635" width="4.109375" bestFit="1" customWidth="1"/>
    <col min="5636" max="5636" width="13.5546875" bestFit="1" customWidth="1"/>
    <col min="5637" max="5637" width="4.109375" bestFit="1" customWidth="1"/>
    <col min="5638" max="5638" width="13.5546875" bestFit="1" customWidth="1"/>
    <col min="5639" max="5639" width="4" bestFit="1" customWidth="1"/>
    <col min="5640" max="5640" width="18.33203125" customWidth="1"/>
    <col min="5641" max="5641" width="12.88671875" bestFit="1" customWidth="1"/>
    <col min="5889" max="5889" width="3" customWidth="1"/>
    <col min="5890" max="5890" width="75.88671875" customWidth="1"/>
    <col min="5891" max="5891" width="4.109375" bestFit="1" customWidth="1"/>
    <col min="5892" max="5892" width="13.5546875" bestFit="1" customWidth="1"/>
    <col min="5893" max="5893" width="4.109375" bestFit="1" customWidth="1"/>
    <col min="5894" max="5894" width="13.5546875" bestFit="1" customWidth="1"/>
    <col min="5895" max="5895" width="4" bestFit="1" customWidth="1"/>
    <col min="5896" max="5896" width="18.33203125" customWidth="1"/>
    <col min="5897" max="5897" width="12.88671875" bestFit="1" customWidth="1"/>
    <col min="6145" max="6145" width="3" customWidth="1"/>
    <col min="6146" max="6146" width="75.88671875" customWidth="1"/>
    <col min="6147" max="6147" width="4.109375" bestFit="1" customWidth="1"/>
    <col min="6148" max="6148" width="13.5546875" bestFit="1" customWidth="1"/>
    <col min="6149" max="6149" width="4.109375" bestFit="1" customWidth="1"/>
    <col min="6150" max="6150" width="13.5546875" bestFit="1" customWidth="1"/>
    <col min="6151" max="6151" width="4" bestFit="1" customWidth="1"/>
    <col min="6152" max="6152" width="18.33203125" customWidth="1"/>
    <col min="6153" max="6153" width="12.88671875" bestFit="1" customWidth="1"/>
    <col min="6401" max="6401" width="3" customWidth="1"/>
    <col min="6402" max="6402" width="75.88671875" customWidth="1"/>
    <col min="6403" max="6403" width="4.109375" bestFit="1" customWidth="1"/>
    <col min="6404" max="6404" width="13.5546875" bestFit="1" customWidth="1"/>
    <col min="6405" max="6405" width="4.109375" bestFit="1" customWidth="1"/>
    <col min="6406" max="6406" width="13.5546875" bestFit="1" customWidth="1"/>
    <col min="6407" max="6407" width="4" bestFit="1" customWidth="1"/>
    <col min="6408" max="6408" width="18.33203125" customWidth="1"/>
    <col min="6409" max="6409" width="12.88671875" bestFit="1" customWidth="1"/>
    <col min="6657" max="6657" width="3" customWidth="1"/>
    <col min="6658" max="6658" width="75.88671875" customWidth="1"/>
    <col min="6659" max="6659" width="4.109375" bestFit="1" customWidth="1"/>
    <col min="6660" max="6660" width="13.5546875" bestFit="1" customWidth="1"/>
    <col min="6661" max="6661" width="4.109375" bestFit="1" customWidth="1"/>
    <col min="6662" max="6662" width="13.5546875" bestFit="1" customWidth="1"/>
    <col min="6663" max="6663" width="4" bestFit="1" customWidth="1"/>
    <col min="6664" max="6664" width="18.33203125" customWidth="1"/>
    <col min="6665" max="6665" width="12.88671875" bestFit="1" customWidth="1"/>
    <col min="6913" max="6913" width="3" customWidth="1"/>
    <col min="6914" max="6914" width="75.88671875" customWidth="1"/>
    <col min="6915" max="6915" width="4.109375" bestFit="1" customWidth="1"/>
    <col min="6916" max="6916" width="13.5546875" bestFit="1" customWidth="1"/>
    <col min="6917" max="6917" width="4.109375" bestFit="1" customWidth="1"/>
    <col min="6918" max="6918" width="13.5546875" bestFit="1" customWidth="1"/>
    <col min="6919" max="6919" width="4" bestFit="1" customWidth="1"/>
    <col min="6920" max="6920" width="18.33203125" customWidth="1"/>
    <col min="6921" max="6921" width="12.88671875" bestFit="1" customWidth="1"/>
    <col min="7169" max="7169" width="3" customWidth="1"/>
    <col min="7170" max="7170" width="75.88671875" customWidth="1"/>
    <col min="7171" max="7171" width="4.109375" bestFit="1" customWidth="1"/>
    <col min="7172" max="7172" width="13.5546875" bestFit="1" customWidth="1"/>
    <col min="7173" max="7173" width="4.109375" bestFit="1" customWidth="1"/>
    <col min="7174" max="7174" width="13.5546875" bestFit="1" customWidth="1"/>
    <col min="7175" max="7175" width="4" bestFit="1" customWidth="1"/>
    <col min="7176" max="7176" width="18.33203125" customWidth="1"/>
    <col min="7177" max="7177" width="12.88671875" bestFit="1" customWidth="1"/>
    <col min="7425" max="7425" width="3" customWidth="1"/>
    <col min="7426" max="7426" width="75.88671875" customWidth="1"/>
    <col min="7427" max="7427" width="4.109375" bestFit="1" customWidth="1"/>
    <col min="7428" max="7428" width="13.5546875" bestFit="1" customWidth="1"/>
    <col min="7429" max="7429" width="4.109375" bestFit="1" customWidth="1"/>
    <col min="7430" max="7430" width="13.5546875" bestFit="1" customWidth="1"/>
    <col min="7431" max="7431" width="4" bestFit="1" customWidth="1"/>
    <col min="7432" max="7432" width="18.33203125" customWidth="1"/>
    <col min="7433" max="7433" width="12.88671875" bestFit="1" customWidth="1"/>
    <col min="7681" max="7681" width="3" customWidth="1"/>
    <col min="7682" max="7682" width="75.88671875" customWidth="1"/>
    <col min="7683" max="7683" width="4.109375" bestFit="1" customWidth="1"/>
    <col min="7684" max="7684" width="13.5546875" bestFit="1" customWidth="1"/>
    <col min="7685" max="7685" width="4.109375" bestFit="1" customWidth="1"/>
    <col min="7686" max="7686" width="13.5546875" bestFit="1" customWidth="1"/>
    <col min="7687" max="7687" width="4" bestFit="1" customWidth="1"/>
    <col min="7688" max="7688" width="18.33203125" customWidth="1"/>
    <col min="7689" max="7689" width="12.88671875" bestFit="1" customWidth="1"/>
    <col min="7937" max="7937" width="3" customWidth="1"/>
    <col min="7938" max="7938" width="75.88671875" customWidth="1"/>
    <col min="7939" max="7939" width="4.109375" bestFit="1" customWidth="1"/>
    <col min="7940" max="7940" width="13.5546875" bestFit="1" customWidth="1"/>
    <col min="7941" max="7941" width="4.109375" bestFit="1" customWidth="1"/>
    <col min="7942" max="7942" width="13.5546875" bestFit="1" customWidth="1"/>
    <col min="7943" max="7943" width="4" bestFit="1" customWidth="1"/>
    <col min="7944" max="7944" width="18.33203125" customWidth="1"/>
    <col min="7945" max="7945" width="12.88671875" bestFit="1" customWidth="1"/>
    <col min="8193" max="8193" width="3" customWidth="1"/>
    <col min="8194" max="8194" width="75.88671875" customWidth="1"/>
    <col min="8195" max="8195" width="4.109375" bestFit="1" customWidth="1"/>
    <col min="8196" max="8196" width="13.5546875" bestFit="1" customWidth="1"/>
    <col min="8197" max="8197" width="4.109375" bestFit="1" customWidth="1"/>
    <col min="8198" max="8198" width="13.5546875" bestFit="1" customWidth="1"/>
    <col min="8199" max="8199" width="4" bestFit="1" customWidth="1"/>
    <col min="8200" max="8200" width="18.33203125" customWidth="1"/>
    <col min="8201" max="8201" width="12.88671875" bestFit="1" customWidth="1"/>
    <col min="8449" max="8449" width="3" customWidth="1"/>
    <col min="8450" max="8450" width="75.88671875" customWidth="1"/>
    <col min="8451" max="8451" width="4.109375" bestFit="1" customWidth="1"/>
    <col min="8452" max="8452" width="13.5546875" bestFit="1" customWidth="1"/>
    <col min="8453" max="8453" width="4.109375" bestFit="1" customWidth="1"/>
    <col min="8454" max="8454" width="13.5546875" bestFit="1" customWidth="1"/>
    <col min="8455" max="8455" width="4" bestFit="1" customWidth="1"/>
    <col min="8456" max="8456" width="18.33203125" customWidth="1"/>
    <col min="8457" max="8457" width="12.88671875" bestFit="1" customWidth="1"/>
    <col min="8705" max="8705" width="3" customWidth="1"/>
    <col min="8706" max="8706" width="75.88671875" customWidth="1"/>
    <col min="8707" max="8707" width="4.109375" bestFit="1" customWidth="1"/>
    <col min="8708" max="8708" width="13.5546875" bestFit="1" customWidth="1"/>
    <col min="8709" max="8709" width="4.109375" bestFit="1" customWidth="1"/>
    <col min="8710" max="8710" width="13.5546875" bestFit="1" customWidth="1"/>
    <col min="8711" max="8711" width="4" bestFit="1" customWidth="1"/>
    <col min="8712" max="8712" width="18.33203125" customWidth="1"/>
    <col min="8713" max="8713" width="12.88671875" bestFit="1" customWidth="1"/>
    <col min="8961" max="8961" width="3" customWidth="1"/>
    <col min="8962" max="8962" width="75.88671875" customWidth="1"/>
    <col min="8963" max="8963" width="4.109375" bestFit="1" customWidth="1"/>
    <col min="8964" max="8964" width="13.5546875" bestFit="1" customWidth="1"/>
    <col min="8965" max="8965" width="4.109375" bestFit="1" customWidth="1"/>
    <col min="8966" max="8966" width="13.5546875" bestFit="1" customWidth="1"/>
    <col min="8967" max="8967" width="4" bestFit="1" customWidth="1"/>
    <col min="8968" max="8968" width="18.33203125" customWidth="1"/>
    <col min="8969" max="8969" width="12.88671875" bestFit="1" customWidth="1"/>
    <col min="9217" max="9217" width="3" customWidth="1"/>
    <col min="9218" max="9218" width="75.88671875" customWidth="1"/>
    <col min="9219" max="9219" width="4.109375" bestFit="1" customWidth="1"/>
    <col min="9220" max="9220" width="13.5546875" bestFit="1" customWidth="1"/>
    <col min="9221" max="9221" width="4.109375" bestFit="1" customWidth="1"/>
    <col min="9222" max="9222" width="13.5546875" bestFit="1" customWidth="1"/>
    <col min="9223" max="9223" width="4" bestFit="1" customWidth="1"/>
    <col min="9224" max="9224" width="18.33203125" customWidth="1"/>
    <col min="9225" max="9225" width="12.88671875" bestFit="1" customWidth="1"/>
    <col min="9473" max="9473" width="3" customWidth="1"/>
    <col min="9474" max="9474" width="75.88671875" customWidth="1"/>
    <col min="9475" max="9475" width="4.109375" bestFit="1" customWidth="1"/>
    <col min="9476" max="9476" width="13.5546875" bestFit="1" customWidth="1"/>
    <col min="9477" max="9477" width="4.109375" bestFit="1" customWidth="1"/>
    <col min="9478" max="9478" width="13.5546875" bestFit="1" customWidth="1"/>
    <col min="9479" max="9479" width="4" bestFit="1" customWidth="1"/>
    <col min="9480" max="9480" width="18.33203125" customWidth="1"/>
    <col min="9481" max="9481" width="12.88671875" bestFit="1" customWidth="1"/>
    <col min="9729" max="9729" width="3" customWidth="1"/>
    <col min="9730" max="9730" width="75.88671875" customWidth="1"/>
    <col min="9731" max="9731" width="4.109375" bestFit="1" customWidth="1"/>
    <col min="9732" max="9732" width="13.5546875" bestFit="1" customWidth="1"/>
    <col min="9733" max="9733" width="4.109375" bestFit="1" customWidth="1"/>
    <col min="9734" max="9734" width="13.5546875" bestFit="1" customWidth="1"/>
    <col min="9735" max="9735" width="4" bestFit="1" customWidth="1"/>
    <col min="9736" max="9736" width="18.33203125" customWidth="1"/>
    <col min="9737" max="9737" width="12.88671875" bestFit="1" customWidth="1"/>
    <col min="9985" max="9985" width="3" customWidth="1"/>
    <col min="9986" max="9986" width="75.88671875" customWidth="1"/>
    <col min="9987" max="9987" width="4.109375" bestFit="1" customWidth="1"/>
    <col min="9988" max="9988" width="13.5546875" bestFit="1" customWidth="1"/>
    <col min="9989" max="9989" width="4.109375" bestFit="1" customWidth="1"/>
    <col min="9990" max="9990" width="13.5546875" bestFit="1" customWidth="1"/>
    <col min="9991" max="9991" width="4" bestFit="1" customWidth="1"/>
    <col min="9992" max="9992" width="18.33203125" customWidth="1"/>
    <col min="9993" max="9993" width="12.88671875" bestFit="1" customWidth="1"/>
    <col min="10241" max="10241" width="3" customWidth="1"/>
    <col min="10242" max="10242" width="75.88671875" customWidth="1"/>
    <col min="10243" max="10243" width="4.109375" bestFit="1" customWidth="1"/>
    <col min="10244" max="10244" width="13.5546875" bestFit="1" customWidth="1"/>
    <col min="10245" max="10245" width="4.109375" bestFit="1" customWidth="1"/>
    <col min="10246" max="10246" width="13.5546875" bestFit="1" customWidth="1"/>
    <col min="10247" max="10247" width="4" bestFit="1" customWidth="1"/>
    <col min="10248" max="10248" width="18.33203125" customWidth="1"/>
    <col min="10249" max="10249" width="12.88671875" bestFit="1" customWidth="1"/>
    <col min="10497" max="10497" width="3" customWidth="1"/>
    <col min="10498" max="10498" width="75.88671875" customWidth="1"/>
    <col min="10499" max="10499" width="4.109375" bestFit="1" customWidth="1"/>
    <col min="10500" max="10500" width="13.5546875" bestFit="1" customWidth="1"/>
    <col min="10501" max="10501" width="4.109375" bestFit="1" customWidth="1"/>
    <col min="10502" max="10502" width="13.5546875" bestFit="1" customWidth="1"/>
    <col min="10503" max="10503" width="4" bestFit="1" customWidth="1"/>
    <col min="10504" max="10504" width="18.33203125" customWidth="1"/>
    <col min="10505" max="10505" width="12.88671875" bestFit="1" customWidth="1"/>
    <col min="10753" max="10753" width="3" customWidth="1"/>
    <col min="10754" max="10754" width="75.88671875" customWidth="1"/>
    <col min="10755" max="10755" width="4.109375" bestFit="1" customWidth="1"/>
    <col min="10756" max="10756" width="13.5546875" bestFit="1" customWidth="1"/>
    <col min="10757" max="10757" width="4.109375" bestFit="1" customWidth="1"/>
    <col min="10758" max="10758" width="13.5546875" bestFit="1" customWidth="1"/>
    <col min="10759" max="10759" width="4" bestFit="1" customWidth="1"/>
    <col min="10760" max="10760" width="18.33203125" customWidth="1"/>
    <col min="10761" max="10761" width="12.88671875" bestFit="1" customWidth="1"/>
    <col min="11009" max="11009" width="3" customWidth="1"/>
    <col min="11010" max="11010" width="75.88671875" customWidth="1"/>
    <col min="11011" max="11011" width="4.109375" bestFit="1" customWidth="1"/>
    <col min="11012" max="11012" width="13.5546875" bestFit="1" customWidth="1"/>
    <col min="11013" max="11013" width="4.109375" bestFit="1" customWidth="1"/>
    <col min="11014" max="11014" width="13.5546875" bestFit="1" customWidth="1"/>
    <col min="11015" max="11015" width="4" bestFit="1" customWidth="1"/>
    <col min="11016" max="11016" width="18.33203125" customWidth="1"/>
    <col min="11017" max="11017" width="12.88671875" bestFit="1" customWidth="1"/>
    <col min="11265" max="11265" width="3" customWidth="1"/>
    <col min="11266" max="11266" width="75.88671875" customWidth="1"/>
    <col min="11267" max="11267" width="4.109375" bestFit="1" customWidth="1"/>
    <col min="11268" max="11268" width="13.5546875" bestFit="1" customWidth="1"/>
    <col min="11269" max="11269" width="4.109375" bestFit="1" customWidth="1"/>
    <col min="11270" max="11270" width="13.5546875" bestFit="1" customWidth="1"/>
    <col min="11271" max="11271" width="4" bestFit="1" customWidth="1"/>
    <col min="11272" max="11272" width="18.33203125" customWidth="1"/>
    <col min="11273" max="11273" width="12.88671875" bestFit="1" customWidth="1"/>
    <col min="11521" max="11521" width="3" customWidth="1"/>
    <col min="11522" max="11522" width="75.88671875" customWidth="1"/>
    <col min="11523" max="11523" width="4.109375" bestFit="1" customWidth="1"/>
    <col min="11524" max="11524" width="13.5546875" bestFit="1" customWidth="1"/>
    <col min="11525" max="11525" width="4.109375" bestFit="1" customWidth="1"/>
    <col min="11526" max="11526" width="13.5546875" bestFit="1" customWidth="1"/>
    <col min="11527" max="11527" width="4" bestFit="1" customWidth="1"/>
    <col min="11528" max="11528" width="18.33203125" customWidth="1"/>
    <col min="11529" max="11529" width="12.88671875" bestFit="1" customWidth="1"/>
    <col min="11777" max="11777" width="3" customWidth="1"/>
    <col min="11778" max="11778" width="75.88671875" customWidth="1"/>
    <col min="11779" max="11779" width="4.109375" bestFit="1" customWidth="1"/>
    <col min="11780" max="11780" width="13.5546875" bestFit="1" customWidth="1"/>
    <col min="11781" max="11781" width="4.109375" bestFit="1" customWidth="1"/>
    <col min="11782" max="11782" width="13.5546875" bestFit="1" customWidth="1"/>
    <col min="11783" max="11783" width="4" bestFit="1" customWidth="1"/>
    <col min="11784" max="11784" width="18.33203125" customWidth="1"/>
    <col min="11785" max="11785" width="12.88671875" bestFit="1" customWidth="1"/>
    <col min="12033" max="12033" width="3" customWidth="1"/>
    <col min="12034" max="12034" width="75.88671875" customWidth="1"/>
    <col min="12035" max="12035" width="4.109375" bestFit="1" customWidth="1"/>
    <col min="12036" max="12036" width="13.5546875" bestFit="1" customWidth="1"/>
    <col min="12037" max="12037" width="4.109375" bestFit="1" customWidth="1"/>
    <col min="12038" max="12038" width="13.5546875" bestFit="1" customWidth="1"/>
    <col min="12039" max="12039" width="4" bestFit="1" customWidth="1"/>
    <col min="12040" max="12040" width="18.33203125" customWidth="1"/>
    <col min="12041" max="12041" width="12.88671875" bestFit="1" customWidth="1"/>
    <col min="12289" max="12289" width="3" customWidth="1"/>
    <col min="12290" max="12290" width="75.88671875" customWidth="1"/>
    <col min="12291" max="12291" width="4.109375" bestFit="1" customWidth="1"/>
    <col min="12292" max="12292" width="13.5546875" bestFit="1" customWidth="1"/>
    <col min="12293" max="12293" width="4.109375" bestFit="1" customWidth="1"/>
    <col min="12294" max="12294" width="13.5546875" bestFit="1" customWidth="1"/>
    <col min="12295" max="12295" width="4" bestFit="1" customWidth="1"/>
    <col min="12296" max="12296" width="18.33203125" customWidth="1"/>
    <col min="12297" max="12297" width="12.88671875" bestFit="1" customWidth="1"/>
    <col min="12545" max="12545" width="3" customWidth="1"/>
    <col min="12546" max="12546" width="75.88671875" customWidth="1"/>
    <col min="12547" max="12547" width="4.109375" bestFit="1" customWidth="1"/>
    <col min="12548" max="12548" width="13.5546875" bestFit="1" customWidth="1"/>
    <col min="12549" max="12549" width="4.109375" bestFit="1" customWidth="1"/>
    <col min="12550" max="12550" width="13.5546875" bestFit="1" customWidth="1"/>
    <col min="12551" max="12551" width="4" bestFit="1" customWidth="1"/>
    <col min="12552" max="12552" width="18.33203125" customWidth="1"/>
    <col min="12553" max="12553" width="12.88671875" bestFit="1" customWidth="1"/>
    <col min="12801" max="12801" width="3" customWidth="1"/>
    <col min="12802" max="12802" width="75.88671875" customWidth="1"/>
    <col min="12803" max="12803" width="4.109375" bestFit="1" customWidth="1"/>
    <col min="12804" max="12804" width="13.5546875" bestFit="1" customWidth="1"/>
    <col min="12805" max="12805" width="4.109375" bestFit="1" customWidth="1"/>
    <col min="12806" max="12806" width="13.5546875" bestFit="1" customWidth="1"/>
    <col min="12807" max="12807" width="4" bestFit="1" customWidth="1"/>
    <col min="12808" max="12808" width="18.33203125" customWidth="1"/>
    <col min="12809" max="12809" width="12.88671875" bestFit="1" customWidth="1"/>
    <col min="13057" max="13057" width="3" customWidth="1"/>
    <col min="13058" max="13058" width="75.88671875" customWidth="1"/>
    <col min="13059" max="13059" width="4.109375" bestFit="1" customWidth="1"/>
    <col min="13060" max="13060" width="13.5546875" bestFit="1" customWidth="1"/>
    <col min="13061" max="13061" width="4.109375" bestFit="1" customWidth="1"/>
    <col min="13062" max="13062" width="13.5546875" bestFit="1" customWidth="1"/>
    <col min="13063" max="13063" width="4" bestFit="1" customWidth="1"/>
    <col min="13064" max="13064" width="18.33203125" customWidth="1"/>
    <col min="13065" max="13065" width="12.88671875" bestFit="1" customWidth="1"/>
    <col min="13313" max="13313" width="3" customWidth="1"/>
    <col min="13314" max="13314" width="75.88671875" customWidth="1"/>
    <col min="13315" max="13315" width="4.109375" bestFit="1" customWidth="1"/>
    <col min="13316" max="13316" width="13.5546875" bestFit="1" customWidth="1"/>
    <col min="13317" max="13317" width="4.109375" bestFit="1" customWidth="1"/>
    <col min="13318" max="13318" width="13.5546875" bestFit="1" customWidth="1"/>
    <col min="13319" max="13319" width="4" bestFit="1" customWidth="1"/>
    <col min="13320" max="13320" width="18.33203125" customWidth="1"/>
    <col min="13321" max="13321" width="12.88671875" bestFit="1" customWidth="1"/>
    <col min="13569" max="13569" width="3" customWidth="1"/>
    <col min="13570" max="13570" width="75.88671875" customWidth="1"/>
    <col min="13571" max="13571" width="4.109375" bestFit="1" customWidth="1"/>
    <col min="13572" max="13572" width="13.5546875" bestFit="1" customWidth="1"/>
    <col min="13573" max="13573" width="4.109375" bestFit="1" customWidth="1"/>
    <col min="13574" max="13574" width="13.5546875" bestFit="1" customWidth="1"/>
    <col min="13575" max="13575" width="4" bestFit="1" customWidth="1"/>
    <col min="13576" max="13576" width="18.33203125" customWidth="1"/>
    <col min="13577" max="13577" width="12.88671875" bestFit="1" customWidth="1"/>
    <col min="13825" max="13825" width="3" customWidth="1"/>
    <col min="13826" max="13826" width="75.88671875" customWidth="1"/>
    <col min="13827" max="13827" width="4.109375" bestFit="1" customWidth="1"/>
    <col min="13828" max="13828" width="13.5546875" bestFit="1" customWidth="1"/>
    <col min="13829" max="13829" width="4.109375" bestFit="1" customWidth="1"/>
    <col min="13830" max="13830" width="13.5546875" bestFit="1" customWidth="1"/>
    <col min="13831" max="13831" width="4" bestFit="1" customWidth="1"/>
    <col min="13832" max="13832" width="18.33203125" customWidth="1"/>
    <col min="13833" max="13833" width="12.88671875" bestFit="1" customWidth="1"/>
    <col min="14081" max="14081" width="3" customWidth="1"/>
    <col min="14082" max="14082" width="75.88671875" customWidth="1"/>
    <col min="14083" max="14083" width="4.109375" bestFit="1" customWidth="1"/>
    <col min="14084" max="14084" width="13.5546875" bestFit="1" customWidth="1"/>
    <col min="14085" max="14085" width="4.109375" bestFit="1" customWidth="1"/>
    <col min="14086" max="14086" width="13.5546875" bestFit="1" customWidth="1"/>
    <col min="14087" max="14087" width="4" bestFit="1" customWidth="1"/>
    <col min="14088" max="14088" width="18.33203125" customWidth="1"/>
    <col min="14089" max="14089" width="12.88671875" bestFit="1" customWidth="1"/>
    <col min="14337" max="14337" width="3" customWidth="1"/>
    <col min="14338" max="14338" width="75.88671875" customWidth="1"/>
    <col min="14339" max="14339" width="4.109375" bestFit="1" customWidth="1"/>
    <col min="14340" max="14340" width="13.5546875" bestFit="1" customWidth="1"/>
    <col min="14341" max="14341" width="4.109375" bestFit="1" customWidth="1"/>
    <col min="14342" max="14342" width="13.5546875" bestFit="1" customWidth="1"/>
    <col min="14343" max="14343" width="4" bestFit="1" customWidth="1"/>
    <col min="14344" max="14344" width="18.33203125" customWidth="1"/>
    <col min="14345" max="14345" width="12.88671875" bestFit="1" customWidth="1"/>
    <col min="14593" max="14593" width="3" customWidth="1"/>
    <col min="14594" max="14594" width="75.88671875" customWidth="1"/>
    <col min="14595" max="14595" width="4.109375" bestFit="1" customWidth="1"/>
    <col min="14596" max="14596" width="13.5546875" bestFit="1" customWidth="1"/>
    <col min="14597" max="14597" width="4.109375" bestFit="1" customWidth="1"/>
    <col min="14598" max="14598" width="13.5546875" bestFit="1" customWidth="1"/>
    <col min="14599" max="14599" width="4" bestFit="1" customWidth="1"/>
    <col min="14600" max="14600" width="18.33203125" customWidth="1"/>
    <col min="14601" max="14601" width="12.88671875" bestFit="1" customWidth="1"/>
    <col min="14849" max="14849" width="3" customWidth="1"/>
    <col min="14850" max="14850" width="75.88671875" customWidth="1"/>
    <col min="14851" max="14851" width="4.109375" bestFit="1" customWidth="1"/>
    <col min="14852" max="14852" width="13.5546875" bestFit="1" customWidth="1"/>
    <col min="14853" max="14853" width="4.109375" bestFit="1" customWidth="1"/>
    <col min="14854" max="14854" width="13.5546875" bestFit="1" customWidth="1"/>
    <col min="14855" max="14855" width="4" bestFit="1" customWidth="1"/>
    <col min="14856" max="14856" width="18.33203125" customWidth="1"/>
    <col min="14857" max="14857" width="12.88671875" bestFit="1" customWidth="1"/>
    <col min="15105" max="15105" width="3" customWidth="1"/>
    <col min="15106" max="15106" width="75.88671875" customWidth="1"/>
    <col min="15107" max="15107" width="4.109375" bestFit="1" customWidth="1"/>
    <col min="15108" max="15108" width="13.5546875" bestFit="1" customWidth="1"/>
    <col min="15109" max="15109" width="4.109375" bestFit="1" customWidth="1"/>
    <col min="15110" max="15110" width="13.5546875" bestFit="1" customWidth="1"/>
    <col min="15111" max="15111" width="4" bestFit="1" customWidth="1"/>
    <col min="15112" max="15112" width="18.33203125" customWidth="1"/>
    <col min="15113" max="15113" width="12.88671875" bestFit="1" customWidth="1"/>
    <col min="15361" max="15361" width="3" customWidth="1"/>
    <col min="15362" max="15362" width="75.88671875" customWidth="1"/>
    <col min="15363" max="15363" width="4.109375" bestFit="1" customWidth="1"/>
    <col min="15364" max="15364" width="13.5546875" bestFit="1" customWidth="1"/>
    <col min="15365" max="15365" width="4.109375" bestFit="1" customWidth="1"/>
    <col min="15366" max="15366" width="13.5546875" bestFit="1" customWidth="1"/>
    <col min="15367" max="15367" width="4" bestFit="1" customWidth="1"/>
    <col min="15368" max="15368" width="18.33203125" customWidth="1"/>
    <col min="15369" max="15369" width="12.88671875" bestFit="1" customWidth="1"/>
    <col min="15617" max="15617" width="3" customWidth="1"/>
    <col min="15618" max="15618" width="75.88671875" customWidth="1"/>
    <col min="15619" max="15619" width="4.109375" bestFit="1" customWidth="1"/>
    <col min="15620" max="15620" width="13.5546875" bestFit="1" customWidth="1"/>
    <col min="15621" max="15621" width="4.109375" bestFit="1" customWidth="1"/>
    <col min="15622" max="15622" width="13.5546875" bestFit="1" customWidth="1"/>
    <col min="15623" max="15623" width="4" bestFit="1" customWidth="1"/>
    <col min="15624" max="15624" width="18.33203125" customWidth="1"/>
    <col min="15625" max="15625" width="12.88671875" bestFit="1" customWidth="1"/>
    <col min="15873" max="15873" width="3" customWidth="1"/>
    <col min="15874" max="15874" width="75.88671875" customWidth="1"/>
    <col min="15875" max="15875" width="4.109375" bestFit="1" customWidth="1"/>
    <col min="15876" max="15876" width="13.5546875" bestFit="1" customWidth="1"/>
    <col min="15877" max="15877" width="4.109375" bestFit="1" customWidth="1"/>
    <col min="15878" max="15878" width="13.5546875" bestFit="1" customWidth="1"/>
    <col min="15879" max="15879" width="4" bestFit="1" customWidth="1"/>
    <col min="15880" max="15880" width="18.33203125" customWidth="1"/>
    <col min="15881" max="15881" width="12.88671875" bestFit="1" customWidth="1"/>
    <col min="16129" max="16129" width="3" customWidth="1"/>
    <col min="16130" max="16130" width="75.88671875" customWidth="1"/>
    <col min="16131" max="16131" width="4.109375" bestFit="1" customWidth="1"/>
    <col min="16132" max="16132" width="13.5546875" bestFit="1" customWidth="1"/>
    <col min="16133" max="16133" width="4.109375" bestFit="1" customWidth="1"/>
    <col min="16134" max="16134" width="13.5546875" bestFit="1" customWidth="1"/>
    <col min="16135" max="16135" width="4" bestFit="1" customWidth="1"/>
    <col min="16136" max="16136" width="18.33203125" customWidth="1"/>
    <col min="16137" max="16137" width="12.88671875" bestFit="1" customWidth="1"/>
  </cols>
  <sheetData>
    <row r="2" spans="2:8" ht="15" x14ac:dyDescent="0.35">
      <c r="B2" s="1" t="s">
        <v>0</v>
      </c>
      <c r="C2" s="1"/>
      <c r="D2" s="1"/>
      <c r="E2" s="1"/>
      <c r="F2" s="1"/>
      <c r="G2" s="2"/>
    </row>
    <row r="3" spans="2:8" x14ac:dyDescent="0.3">
      <c r="B3" s="3"/>
      <c r="C3" s="3"/>
      <c r="D3" s="3"/>
      <c r="E3" s="3"/>
      <c r="F3" s="3"/>
      <c r="G3" s="3"/>
    </row>
    <row r="4" spans="2:8" ht="15" x14ac:dyDescent="0.35">
      <c r="B4" s="1" t="s">
        <v>1</v>
      </c>
      <c r="C4" s="1"/>
      <c r="D4" s="1"/>
      <c r="E4" s="1"/>
      <c r="F4" s="1"/>
      <c r="G4" s="2"/>
    </row>
    <row r="5" spans="2:8" x14ac:dyDescent="0.3">
      <c r="B5" s="4" t="s">
        <v>2</v>
      </c>
      <c r="C5" s="4"/>
      <c r="D5" s="4"/>
      <c r="E5" s="4"/>
      <c r="F5" s="4"/>
      <c r="G5" s="5"/>
    </row>
    <row r="6" spans="2:8" x14ac:dyDescent="0.3">
      <c r="B6" s="6"/>
      <c r="C6" s="6"/>
      <c r="D6" s="6"/>
      <c r="E6" s="6"/>
      <c r="F6" s="6"/>
      <c r="G6" s="6"/>
    </row>
    <row r="7" spans="2:8" ht="15" x14ac:dyDescent="0.35">
      <c r="B7" s="6"/>
      <c r="C7" s="6"/>
      <c r="D7" s="7">
        <v>2019</v>
      </c>
      <c r="E7" s="6"/>
      <c r="F7" s="7">
        <v>2018</v>
      </c>
      <c r="G7" s="7"/>
      <c r="H7" s="7"/>
    </row>
    <row r="8" spans="2:8" ht="15" x14ac:dyDescent="0.35">
      <c r="B8" s="8" t="s">
        <v>3</v>
      </c>
      <c r="C8" s="6"/>
      <c r="D8" s="6" t="s">
        <v>4</v>
      </c>
      <c r="E8" s="6"/>
      <c r="F8" s="6" t="s">
        <v>4</v>
      </c>
      <c r="G8" s="6"/>
    </row>
    <row r="9" spans="2:8" x14ac:dyDescent="0.3">
      <c r="B9" s="6" t="s">
        <v>5</v>
      </c>
      <c r="C9" s="6"/>
      <c r="D9" s="6" t="s">
        <v>4</v>
      </c>
      <c r="E9" s="6"/>
      <c r="F9" s="6" t="s">
        <v>4</v>
      </c>
      <c r="G9" s="6"/>
    </row>
    <row r="10" spans="2:8" ht="15" x14ac:dyDescent="0.35">
      <c r="B10" s="6" t="s">
        <v>6</v>
      </c>
      <c r="C10" s="2" t="s">
        <v>7</v>
      </c>
      <c r="D10" s="9">
        <v>17442685</v>
      </c>
      <c r="E10" s="2" t="s">
        <v>7</v>
      </c>
      <c r="F10" s="9">
        <v>5171303</v>
      </c>
      <c r="G10" s="9"/>
      <c r="H10" s="10"/>
    </row>
    <row r="11" spans="2:8" ht="16.2" x14ac:dyDescent="0.4">
      <c r="B11" s="6" t="s">
        <v>8</v>
      </c>
      <c r="C11" s="11"/>
      <c r="D11" s="9">
        <v>988811</v>
      </c>
      <c r="E11" s="11"/>
      <c r="F11" s="9">
        <v>5153739</v>
      </c>
      <c r="G11" s="9"/>
      <c r="H11" s="10"/>
    </row>
    <row r="12" spans="2:8" x14ac:dyDescent="0.3">
      <c r="B12" s="6" t="s">
        <v>9</v>
      </c>
      <c r="C12" s="6"/>
      <c r="D12" s="9">
        <v>5188997</v>
      </c>
      <c r="E12" s="9"/>
      <c r="F12" s="9">
        <v>1383989</v>
      </c>
      <c r="G12" s="9"/>
      <c r="H12" s="10"/>
    </row>
    <row r="13" spans="2:8" x14ac:dyDescent="0.3">
      <c r="B13" s="6" t="s">
        <v>10</v>
      </c>
      <c r="C13" s="6"/>
      <c r="D13" s="12">
        <v>302518</v>
      </c>
      <c r="E13" s="9"/>
      <c r="F13" s="12">
        <v>284045</v>
      </c>
      <c r="G13" s="13"/>
    </row>
    <row r="14" spans="2:8" x14ac:dyDescent="0.3">
      <c r="B14" s="6" t="s">
        <v>11</v>
      </c>
      <c r="C14" s="6"/>
      <c r="D14" s="14">
        <f>SUM(D10:D13)</f>
        <v>23923011</v>
      </c>
      <c r="E14" s="9"/>
      <c r="F14" s="14">
        <f>SUM(F10:F13)</f>
        <v>11993076</v>
      </c>
      <c r="G14" s="13"/>
      <c r="H14" s="10"/>
    </row>
    <row r="15" spans="2:8" x14ac:dyDescent="0.3">
      <c r="B15" s="6"/>
      <c r="C15" s="6"/>
      <c r="D15" s="9"/>
      <c r="E15" s="9"/>
      <c r="F15" s="9"/>
      <c r="G15" s="9"/>
    </row>
    <row r="16" spans="2:8" x14ac:dyDescent="0.3">
      <c r="B16" s="6" t="s">
        <v>12</v>
      </c>
      <c r="C16" s="6"/>
      <c r="D16" s="9"/>
      <c r="E16" s="9"/>
      <c r="F16" s="9"/>
      <c r="G16" s="9"/>
    </row>
    <row r="17" spans="2:8" x14ac:dyDescent="0.3">
      <c r="B17" s="6" t="s">
        <v>13</v>
      </c>
      <c r="C17" s="6"/>
      <c r="D17" s="9">
        <v>28955</v>
      </c>
      <c r="E17" s="9"/>
      <c r="F17" s="9">
        <v>42118</v>
      </c>
      <c r="G17" s="9"/>
    </row>
    <row r="18" spans="2:8" x14ac:dyDescent="0.3">
      <c r="B18" s="6" t="s">
        <v>14</v>
      </c>
      <c r="C18" s="6"/>
      <c r="D18" s="9">
        <v>12560940</v>
      </c>
      <c r="E18" s="9"/>
      <c r="F18" s="9">
        <v>12279985</v>
      </c>
      <c r="G18" s="9"/>
    </row>
    <row r="19" spans="2:8" x14ac:dyDescent="0.3">
      <c r="B19" s="6" t="s">
        <v>15</v>
      </c>
      <c r="C19" s="6"/>
      <c r="D19" s="9">
        <v>386172</v>
      </c>
      <c r="E19" s="9"/>
      <c r="F19" s="9">
        <v>404160</v>
      </c>
      <c r="G19" s="13"/>
    </row>
    <row r="20" spans="2:8" x14ac:dyDescent="0.3">
      <c r="B20" s="6" t="s">
        <v>16</v>
      </c>
      <c r="C20" s="6"/>
      <c r="D20" s="12">
        <v>1339423</v>
      </c>
      <c r="E20" s="9"/>
      <c r="F20" s="12">
        <v>810798</v>
      </c>
      <c r="G20" s="13"/>
    </row>
    <row r="21" spans="2:8" x14ac:dyDescent="0.3">
      <c r="B21" s="6" t="s">
        <v>17</v>
      </c>
      <c r="C21" s="6"/>
      <c r="D21" s="14">
        <f>SUM(D17:D20)</f>
        <v>14315490</v>
      </c>
      <c r="E21" s="9"/>
      <c r="F21" s="14">
        <f>SUM(F17:F20)</f>
        <v>13537061</v>
      </c>
      <c r="G21" s="13"/>
    </row>
    <row r="22" spans="2:8" x14ac:dyDescent="0.3">
      <c r="B22" s="6"/>
      <c r="C22" s="6"/>
      <c r="D22" s="9"/>
      <c r="E22" s="13"/>
      <c r="F22" s="9"/>
      <c r="G22" s="9"/>
    </row>
    <row r="23" spans="2:8" ht="15.6" thickBot="1" x14ac:dyDescent="0.4">
      <c r="B23" s="8" t="s">
        <v>18</v>
      </c>
      <c r="C23" s="2" t="s">
        <v>7</v>
      </c>
      <c r="D23" s="15">
        <f>+D14+D21</f>
        <v>38238501</v>
      </c>
      <c r="E23" s="2" t="s">
        <v>7</v>
      </c>
      <c r="F23" s="15">
        <f>+F14+F21</f>
        <v>25530137</v>
      </c>
      <c r="G23" s="13"/>
    </row>
    <row r="24" spans="2:8" ht="15" thickTop="1" x14ac:dyDescent="0.3">
      <c r="B24" s="6"/>
      <c r="C24" s="6"/>
      <c r="D24" s="9"/>
      <c r="E24" s="9"/>
      <c r="F24" s="9"/>
      <c r="G24" s="9"/>
    </row>
    <row r="25" spans="2:8" ht="15" x14ac:dyDescent="0.35">
      <c r="B25" s="8" t="s">
        <v>19</v>
      </c>
      <c r="C25" s="6"/>
      <c r="D25" s="9"/>
      <c r="E25" s="9"/>
      <c r="F25" s="9"/>
      <c r="G25" s="9"/>
    </row>
    <row r="26" spans="2:8" x14ac:dyDescent="0.3">
      <c r="B26" s="6" t="s">
        <v>20</v>
      </c>
      <c r="C26" s="6"/>
      <c r="D26" s="9"/>
      <c r="E26" s="9"/>
      <c r="F26" s="9"/>
      <c r="G26" s="9"/>
    </row>
    <row r="27" spans="2:8" x14ac:dyDescent="0.3">
      <c r="B27" s="6" t="s">
        <v>21</v>
      </c>
      <c r="C27" s="6"/>
      <c r="D27" s="9">
        <v>3077577</v>
      </c>
      <c r="E27" s="9"/>
      <c r="F27" s="9">
        <v>2856456</v>
      </c>
      <c r="G27" s="9"/>
    </row>
    <row r="28" spans="2:8" x14ac:dyDescent="0.3">
      <c r="B28" s="6" t="s">
        <v>22</v>
      </c>
      <c r="C28" s="6"/>
      <c r="D28" s="9">
        <v>2256039</v>
      </c>
      <c r="E28" s="9"/>
      <c r="F28" s="9">
        <v>2651347</v>
      </c>
      <c r="G28" s="13"/>
    </row>
    <row r="29" spans="2:8" x14ac:dyDescent="0.3">
      <c r="B29" s="6" t="s">
        <v>23</v>
      </c>
      <c r="C29" s="6"/>
      <c r="D29" s="9">
        <v>682896</v>
      </c>
      <c r="E29" s="9"/>
      <c r="F29" s="9">
        <v>662408</v>
      </c>
      <c r="G29" s="13"/>
      <c r="H29" s="10"/>
    </row>
    <row r="30" spans="2:8" x14ac:dyDescent="0.3">
      <c r="B30" s="6" t="s">
        <v>24</v>
      </c>
      <c r="C30" s="6"/>
      <c r="D30" s="12">
        <v>0</v>
      </c>
      <c r="E30" s="9"/>
      <c r="F30" s="12">
        <v>0</v>
      </c>
      <c r="G30" s="13"/>
    </row>
    <row r="31" spans="2:8" x14ac:dyDescent="0.3">
      <c r="B31" s="6" t="s">
        <v>25</v>
      </c>
      <c r="C31" s="6"/>
      <c r="D31" s="14">
        <f>SUM(D27:D30)</f>
        <v>6016512</v>
      </c>
      <c r="E31" s="9"/>
      <c r="F31" s="14">
        <f>SUM(F27:F30)</f>
        <v>6170211</v>
      </c>
      <c r="G31" s="13"/>
      <c r="H31" s="10"/>
    </row>
    <row r="32" spans="2:8" x14ac:dyDescent="0.3">
      <c r="B32" s="6"/>
      <c r="C32" s="6"/>
      <c r="D32" s="9"/>
      <c r="E32" s="9"/>
      <c r="F32" s="9"/>
      <c r="G32" s="9"/>
    </row>
    <row r="33" spans="1:8" x14ac:dyDescent="0.3">
      <c r="B33" s="6" t="s">
        <v>26</v>
      </c>
      <c r="C33" s="6"/>
      <c r="D33" s="9"/>
      <c r="E33" s="9"/>
      <c r="F33" s="9"/>
      <c r="G33" s="9"/>
    </row>
    <row r="34" spans="1:8" x14ac:dyDescent="0.3">
      <c r="B34" s="6" t="s">
        <v>23</v>
      </c>
      <c r="C34" s="6"/>
      <c r="D34" s="13">
        <v>3844385</v>
      </c>
      <c r="E34" s="13"/>
      <c r="F34" s="13">
        <v>2230510</v>
      </c>
      <c r="G34" s="13"/>
      <c r="H34" s="10"/>
    </row>
    <row r="35" spans="1:8" x14ac:dyDescent="0.3">
      <c r="B35" s="6" t="s">
        <v>27</v>
      </c>
      <c r="C35" s="6"/>
      <c r="D35" s="14">
        <f>SUM(D34:D34)</f>
        <v>3844385</v>
      </c>
      <c r="E35" s="9"/>
      <c r="F35" s="14">
        <f>SUM(F34:F34)</f>
        <v>2230510</v>
      </c>
      <c r="G35" s="13"/>
    </row>
    <row r="36" spans="1:8" x14ac:dyDescent="0.3">
      <c r="B36" s="6"/>
      <c r="C36" s="6"/>
      <c r="D36" s="13"/>
      <c r="E36" s="9"/>
      <c r="F36" s="13"/>
      <c r="G36" s="13"/>
    </row>
    <row r="37" spans="1:8" ht="15" x14ac:dyDescent="0.35">
      <c r="B37" s="8" t="s">
        <v>28</v>
      </c>
      <c r="C37" s="2" t="s">
        <v>7</v>
      </c>
      <c r="D37" s="12">
        <f>+D31+D35</f>
        <v>9860897</v>
      </c>
      <c r="E37" s="2" t="s">
        <v>7</v>
      </c>
      <c r="F37" s="12">
        <f>+F31+F35</f>
        <v>8400721</v>
      </c>
      <c r="G37" s="13"/>
    </row>
    <row r="38" spans="1:8" x14ac:dyDescent="0.3">
      <c r="B38" s="6"/>
      <c r="C38" s="6"/>
      <c r="D38" s="9"/>
      <c r="E38" s="9"/>
      <c r="F38" s="9"/>
      <c r="G38" s="9"/>
    </row>
    <row r="39" spans="1:8" ht="15" x14ac:dyDescent="0.35">
      <c r="B39" s="8" t="s">
        <v>29</v>
      </c>
      <c r="C39" s="6"/>
      <c r="D39" s="9"/>
      <c r="E39" s="9"/>
      <c r="F39" s="9"/>
      <c r="G39" s="9"/>
    </row>
    <row r="40" spans="1:8" x14ac:dyDescent="0.3">
      <c r="B40" s="6" t="s">
        <v>30</v>
      </c>
      <c r="C40" s="6"/>
      <c r="D40" s="9">
        <v>10500000</v>
      </c>
      <c r="E40" s="9"/>
      <c r="F40" s="9">
        <v>10500000</v>
      </c>
      <c r="G40" s="9"/>
    </row>
    <row r="41" spans="1:8" x14ac:dyDescent="0.3">
      <c r="B41" s="6" t="s">
        <v>31</v>
      </c>
      <c r="C41" s="6"/>
      <c r="D41" s="9">
        <v>2100000</v>
      </c>
      <c r="E41" s="9"/>
      <c r="F41" s="9">
        <v>2100000</v>
      </c>
      <c r="G41" s="9"/>
    </row>
    <row r="42" spans="1:8" x14ac:dyDescent="0.3">
      <c r="B42" s="6" t="s">
        <v>32</v>
      </c>
      <c r="C42" s="6"/>
      <c r="D42" s="9">
        <v>-241</v>
      </c>
      <c r="E42" s="9"/>
      <c r="F42" s="9">
        <v>0</v>
      </c>
    </row>
    <row r="43" spans="1:8" x14ac:dyDescent="0.3">
      <c r="A43" s="6" t="s">
        <v>33</v>
      </c>
      <c r="B43" s="6" t="s">
        <v>34</v>
      </c>
      <c r="C43" s="9"/>
      <c r="D43" s="9">
        <v>11675999</v>
      </c>
      <c r="E43" s="9"/>
      <c r="F43" s="9">
        <v>0</v>
      </c>
    </row>
    <row r="44" spans="1:8" x14ac:dyDescent="0.3">
      <c r="B44" s="6" t="s">
        <v>35</v>
      </c>
      <c r="C44" s="6"/>
      <c r="D44" s="12">
        <v>4101846</v>
      </c>
      <c r="E44" s="9"/>
      <c r="F44" s="12">
        <v>4529416</v>
      </c>
      <c r="G44" s="13"/>
      <c r="H44" s="10"/>
    </row>
    <row r="45" spans="1:8" x14ac:dyDescent="0.3">
      <c r="B45" s="6"/>
      <c r="C45" s="6"/>
      <c r="D45" s="13"/>
      <c r="E45" s="9"/>
      <c r="F45" s="13"/>
      <c r="G45" s="13"/>
      <c r="H45" s="10"/>
    </row>
    <row r="46" spans="1:8" ht="15" x14ac:dyDescent="0.35">
      <c r="B46" s="8" t="s">
        <v>36</v>
      </c>
      <c r="C46" s="2" t="s">
        <v>7</v>
      </c>
      <c r="D46" s="12">
        <f>SUM(D40:D44)</f>
        <v>28377604</v>
      </c>
      <c r="E46" s="2" t="s">
        <v>7</v>
      </c>
      <c r="F46" s="12">
        <f>SUM(F40:F44)</f>
        <v>17129416</v>
      </c>
      <c r="G46" s="9"/>
    </row>
    <row r="47" spans="1:8" x14ac:dyDescent="0.3">
      <c r="B47" s="6"/>
      <c r="C47" s="6"/>
      <c r="D47" s="13"/>
      <c r="E47" s="13"/>
      <c r="F47" s="13"/>
      <c r="G47" s="13"/>
    </row>
    <row r="48" spans="1:8" ht="15.6" thickBot="1" x14ac:dyDescent="0.4">
      <c r="B48" s="8" t="s">
        <v>37</v>
      </c>
      <c r="C48" s="2" t="s">
        <v>7</v>
      </c>
      <c r="D48" s="15">
        <f>+D46+D37</f>
        <v>38238501</v>
      </c>
      <c r="E48" s="2" t="s">
        <v>7</v>
      </c>
      <c r="F48" s="15">
        <f>+F46+F37</f>
        <v>25530137</v>
      </c>
      <c r="G48" s="13"/>
    </row>
    <row r="49" spans="2:7" ht="15.6" thickTop="1" x14ac:dyDescent="0.35">
      <c r="B49" s="8"/>
      <c r="C49" s="2"/>
      <c r="D49" s="13"/>
      <c r="E49" s="2"/>
      <c r="F49" s="13"/>
      <c r="G49" s="13"/>
    </row>
    <row r="50" spans="2:7" ht="15.6" thickBot="1" x14ac:dyDescent="0.4">
      <c r="B50" s="8" t="s">
        <v>38</v>
      </c>
      <c r="C50" s="2" t="s">
        <v>7</v>
      </c>
      <c r="D50" s="15">
        <v>7755638</v>
      </c>
      <c r="E50" s="2" t="s">
        <v>7</v>
      </c>
      <c r="F50" s="15">
        <v>7677827</v>
      </c>
      <c r="G50" s="13"/>
    </row>
    <row r="51" spans="2:7" ht="15.6" thickTop="1" x14ac:dyDescent="0.35">
      <c r="B51" s="6"/>
      <c r="C51" s="2"/>
      <c r="D51" s="9"/>
      <c r="E51" s="2"/>
      <c r="F51" s="9"/>
      <c r="G51" s="9"/>
    </row>
    <row r="52" spans="2:7" ht="15.6" thickBot="1" x14ac:dyDescent="0.4">
      <c r="B52" s="8" t="s">
        <v>39</v>
      </c>
      <c r="C52" s="2" t="s">
        <v>7</v>
      </c>
      <c r="D52" s="15">
        <v>14869956</v>
      </c>
      <c r="E52" s="2" t="s">
        <v>7</v>
      </c>
      <c r="F52" s="15">
        <v>5302839</v>
      </c>
      <c r="G52" s="13"/>
    </row>
    <row r="53" spans="2:7" ht="15" thickTop="1" x14ac:dyDescent="0.3">
      <c r="B53" s="6"/>
      <c r="C53" s="6"/>
      <c r="D53" s="9"/>
      <c r="E53" s="6"/>
      <c r="F53" s="9"/>
      <c r="G53" s="9"/>
    </row>
    <row r="54" spans="2:7" ht="15" x14ac:dyDescent="0.35">
      <c r="B54" s="8"/>
      <c r="C54" s="6"/>
      <c r="D54" s="9"/>
      <c r="E54" s="6"/>
      <c r="F54" s="9"/>
      <c r="G54" s="9"/>
    </row>
    <row r="55" spans="2:7" x14ac:dyDescent="0.3">
      <c r="B55" s="6"/>
      <c r="C55" s="6"/>
      <c r="D55" s="9"/>
      <c r="E55" s="6"/>
      <c r="F55" s="9"/>
      <c r="G55" s="9"/>
    </row>
    <row r="56" spans="2:7" x14ac:dyDescent="0.3">
      <c r="B56" s="6"/>
      <c r="C56" s="6"/>
      <c r="D56" s="9"/>
      <c r="E56" s="6"/>
      <c r="F56" s="9"/>
      <c r="G56" s="9"/>
    </row>
    <row r="57" spans="2:7" x14ac:dyDescent="0.3">
      <c r="B57" s="6"/>
      <c r="C57" s="6"/>
      <c r="D57" s="9"/>
      <c r="E57" s="6"/>
      <c r="F57" s="9"/>
      <c r="G57" s="9"/>
    </row>
    <row r="58" spans="2:7" x14ac:dyDescent="0.3">
      <c r="B58" s="6" t="s">
        <v>40</v>
      </c>
      <c r="C58" s="16" t="s">
        <v>41</v>
      </c>
      <c r="D58" s="16"/>
      <c r="E58" s="16"/>
      <c r="F58" s="16"/>
      <c r="G58" s="9"/>
    </row>
    <row r="59" spans="2:7" x14ac:dyDescent="0.3">
      <c r="B59" s="6" t="s">
        <v>42</v>
      </c>
      <c r="C59" s="16" t="s">
        <v>43</v>
      </c>
      <c r="D59" s="16"/>
      <c r="E59" s="16"/>
      <c r="F59" s="16"/>
      <c r="G59" s="9"/>
    </row>
    <row r="60" spans="2:7" x14ac:dyDescent="0.3">
      <c r="B60" s="6"/>
      <c r="C60" s="3"/>
      <c r="D60" s="3"/>
      <c r="E60" s="3"/>
      <c r="F60" s="3"/>
      <c r="G60" s="9"/>
    </row>
    <row r="61" spans="2:7" x14ac:dyDescent="0.3">
      <c r="B61" s="6"/>
      <c r="C61" s="3"/>
      <c r="D61" s="3"/>
      <c r="E61" s="3"/>
      <c r="F61" s="3"/>
      <c r="G61" s="9"/>
    </row>
    <row r="62" spans="2:7" x14ac:dyDescent="0.3">
      <c r="B62" s="6"/>
      <c r="C62" s="3"/>
      <c r="D62" s="3"/>
      <c r="E62" s="3"/>
      <c r="F62" s="3"/>
      <c r="G62" s="9"/>
    </row>
    <row r="63" spans="2:7" x14ac:dyDescent="0.3">
      <c r="B63" s="6"/>
      <c r="C63" s="6"/>
      <c r="D63" s="6"/>
      <c r="E63" s="6"/>
      <c r="F63" s="6"/>
      <c r="G63" s="9"/>
    </row>
    <row r="64" spans="2:7" x14ac:dyDescent="0.3">
      <c r="B64" s="16" t="s">
        <v>44</v>
      </c>
      <c r="C64" s="16"/>
      <c r="D64" s="16"/>
      <c r="E64" s="16"/>
      <c r="F64" s="16"/>
      <c r="G64" s="9"/>
    </row>
    <row r="65" spans="2:8" x14ac:dyDescent="0.3">
      <c r="B65" s="16" t="s">
        <v>45</v>
      </c>
      <c r="C65" s="16"/>
      <c r="D65" s="16"/>
      <c r="E65" s="16"/>
      <c r="F65" s="16"/>
      <c r="G65" s="9"/>
    </row>
    <row r="66" spans="2:8" x14ac:dyDescent="0.3">
      <c r="B66" s="6"/>
      <c r="C66" s="6"/>
      <c r="D66" s="6"/>
      <c r="E66" s="6"/>
      <c r="F66" s="6"/>
      <c r="G66" s="9"/>
    </row>
    <row r="67" spans="2:8" x14ac:dyDescent="0.3">
      <c r="D67" s="10">
        <f>+D23-D48</f>
        <v>0</v>
      </c>
      <c r="F67" s="10">
        <f>+F23-F48</f>
        <v>0</v>
      </c>
    </row>
    <row r="68" spans="2:8" x14ac:dyDescent="0.3">
      <c r="D68" s="10"/>
      <c r="F68" s="10"/>
    </row>
    <row r="69" spans="2:8" x14ac:dyDescent="0.3">
      <c r="D69" s="10"/>
      <c r="F69" s="10"/>
    </row>
    <row r="70" spans="2:8" ht="15" x14ac:dyDescent="0.35">
      <c r="B70" s="17" t="s">
        <v>0</v>
      </c>
      <c r="C70" s="17"/>
      <c r="D70" s="17"/>
      <c r="E70" s="17"/>
      <c r="F70" s="17"/>
    </row>
    <row r="71" spans="2:8" ht="15" x14ac:dyDescent="0.35">
      <c r="B71" s="7"/>
      <c r="C71" s="7"/>
      <c r="D71" s="7"/>
      <c r="E71" s="7"/>
      <c r="F71" s="7"/>
    </row>
    <row r="72" spans="2:8" ht="15" x14ac:dyDescent="0.35">
      <c r="B72" s="17" t="s">
        <v>46</v>
      </c>
      <c r="C72" s="17"/>
      <c r="D72" s="17"/>
      <c r="E72" s="17"/>
      <c r="F72" s="17"/>
    </row>
    <row r="73" spans="2:8" x14ac:dyDescent="0.3">
      <c r="B73" s="18" t="s">
        <v>47</v>
      </c>
      <c r="C73" s="18"/>
      <c r="D73" s="18"/>
      <c r="E73" s="18"/>
      <c r="F73" s="18"/>
    </row>
    <row r="74" spans="2:8" x14ac:dyDescent="0.3">
      <c r="B74" s="19"/>
      <c r="C74" s="19"/>
      <c r="D74" s="19"/>
      <c r="E74" s="19"/>
      <c r="F74" s="19"/>
    </row>
    <row r="75" spans="2:8" ht="15" x14ac:dyDescent="0.35">
      <c r="B75" s="19"/>
      <c r="C75" s="19"/>
      <c r="D75" s="7">
        <v>2019</v>
      </c>
      <c r="E75" s="19"/>
      <c r="F75" s="7">
        <v>2018</v>
      </c>
    </row>
    <row r="76" spans="2:8" x14ac:dyDescent="0.3">
      <c r="B76" s="19"/>
      <c r="C76" s="19"/>
      <c r="D76" s="19"/>
      <c r="E76" s="19"/>
      <c r="F76" s="19"/>
    </row>
    <row r="77" spans="2:8" ht="15" x14ac:dyDescent="0.35">
      <c r="B77" s="20" t="s">
        <v>48</v>
      </c>
      <c r="C77" s="3"/>
      <c r="D77" s="19" t="s">
        <v>4</v>
      </c>
      <c r="E77" s="19"/>
      <c r="F77" s="19" t="s">
        <v>4</v>
      </c>
    </row>
    <row r="78" spans="2:8" ht="15" x14ac:dyDescent="0.35">
      <c r="B78" s="19" t="s">
        <v>49</v>
      </c>
      <c r="C78" s="2" t="s">
        <v>7</v>
      </c>
      <c r="D78" s="12">
        <v>21631528</v>
      </c>
      <c r="E78" s="21" t="s">
        <v>7</v>
      </c>
      <c r="F78" s="12">
        <v>21219330</v>
      </c>
      <c r="H78" s="10"/>
    </row>
    <row r="79" spans="2:8" ht="15" x14ac:dyDescent="0.35">
      <c r="B79" s="19"/>
      <c r="C79" s="2"/>
      <c r="D79" s="9"/>
      <c r="E79" s="21"/>
      <c r="F79" s="9"/>
    </row>
    <row r="80" spans="2:8" ht="15" x14ac:dyDescent="0.35">
      <c r="B80" s="20" t="s">
        <v>50</v>
      </c>
      <c r="C80" s="19"/>
      <c r="D80" s="9" t="s">
        <v>4</v>
      </c>
      <c r="E80" s="22"/>
      <c r="F80" s="9" t="s">
        <v>4</v>
      </c>
    </row>
    <row r="81" spans="2:6" x14ac:dyDescent="0.3">
      <c r="B81" s="19" t="s">
        <v>51</v>
      </c>
      <c r="C81" s="19"/>
      <c r="D81" s="9">
        <v>8924181</v>
      </c>
      <c r="E81" s="22"/>
      <c r="F81" s="9">
        <v>8200788</v>
      </c>
    </row>
    <row r="82" spans="2:6" x14ac:dyDescent="0.3">
      <c r="B82" s="19" t="s">
        <v>52</v>
      </c>
      <c r="C82" s="19"/>
      <c r="D82" s="9">
        <v>922807</v>
      </c>
      <c r="E82" s="22"/>
      <c r="F82" s="9">
        <v>927509</v>
      </c>
    </row>
    <row r="83" spans="2:6" x14ac:dyDescent="0.3">
      <c r="B83" s="19" t="s">
        <v>53</v>
      </c>
      <c r="C83" s="19"/>
      <c r="D83" s="12">
        <v>532519</v>
      </c>
      <c r="E83" s="22"/>
      <c r="F83" s="12">
        <v>421125</v>
      </c>
    </row>
    <row r="84" spans="2:6" x14ac:dyDescent="0.3">
      <c r="B84" s="19"/>
      <c r="C84" s="19"/>
      <c r="D84" s="9">
        <f>SUM(D81:D83)</f>
        <v>10379507</v>
      </c>
      <c r="E84" s="22"/>
      <c r="F84" s="9">
        <f>SUM(F81:F83)</f>
        <v>9549422</v>
      </c>
    </row>
    <row r="85" spans="2:6" x14ac:dyDescent="0.3">
      <c r="B85" s="19"/>
      <c r="C85" s="19"/>
      <c r="D85" s="12"/>
      <c r="E85" s="22"/>
      <c r="F85" s="12"/>
    </row>
    <row r="86" spans="2:6" ht="15" x14ac:dyDescent="0.35">
      <c r="B86" s="20" t="s">
        <v>54</v>
      </c>
      <c r="C86" s="19"/>
      <c r="D86" s="12">
        <f>+D78-D84</f>
        <v>11252021</v>
      </c>
      <c r="E86" s="22"/>
      <c r="F86" s="12">
        <f>+F78-F84</f>
        <v>11669908</v>
      </c>
    </row>
    <row r="87" spans="2:6" x14ac:dyDescent="0.3">
      <c r="B87" s="19"/>
      <c r="C87" s="19"/>
      <c r="D87" s="9" t="s">
        <v>4</v>
      </c>
      <c r="E87" s="22"/>
      <c r="F87" s="9" t="s">
        <v>4</v>
      </c>
    </row>
    <row r="88" spans="2:6" ht="15" x14ac:dyDescent="0.35">
      <c r="B88" s="20" t="s">
        <v>55</v>
      </c>
      <c r="C88" s="19"/>
      <c r="D88" s="9" t="s">
        <v>4</v>
      </c>
      <c r="E88" s="22"/>
      <c r="F88" s="9" t="s">
        <v>4</v>
      </c>
    </row>
    <row r="89" spans="2:6" x14ac:dyDescent="0.3">
      <c r="B89" s="19" t="s">
        <v>56</v>
      </c>
      <c r="C89" s="19"/>
      <c r="D89" s="9">
        <v>5079802</v>
      </c>
      <c r="E89" s="22"/>
      <c r="F89" s="9">
        <v>4718779</v>
      </c>
    </row>
    <row r="90" spans="2:6" x14ac:dyDescent="0.3">
      <c r="B90" s="19" t="s">
        <v>57</v>
      </c>
      <c r="C90" s="19"/>
      <c r="D90" s="9">
        <v>414573</v>
      </c>
      <c r="E90" s="22"/>
      <c r="F90" s="9">
        <v>365634</v>
      </c>
    </row>
    <row r="91" spans="2:6" x14ac:dyDescent="0.3">
      <c r="B91" s="19"/>
      <c r="C91" s="19"/>
      <c r="D91" s="14">
        <f>SUM(D89:D90)</f>
        <v>5494375</v>
      </c>
      <c r="E91" s="22"/>
      <c r="F91" s="14">
        <f>SUM(F89:F90)</f>
        <v>5084413</v>
      </c>
    </row>
    <row r="92" spans="2:6" ht="15" x14ac:dyDescent="0.35">
      <c r="B92" s="20" t="s">
        <v>58</v>
      </c>
      <c r="C92" s="19"/>
      <c r="D92" s="9" t="s">
        <v>4</v>
      </c>
      <c r="E92" s="22"/>
      <c r="F92" s="9" t="s">
        <v>4</v>
      </c>
    </row>
    <row r="93" spans="2:6" x14ac:dyDescent="0.3">
      <c r="B93" s="19" t="s">
        <v>59</v>
      </c>
      <c r="C93" s="19"/>
      <c r="D93" s="9">
        <v>3412</v>
      </c>
      <c r="E93" s="22"/>
      <c r="F93" s="9">
        <v>4036</v>
      </c>
    </row>
    <row r="94" spans="2:6" x14ac:dyDescent="0.3">
      <c r="B94" s="19" t="s">
        <v>60</v>
      </c>
      <c r="C94" s="19"/>
      <c r="D94" s="12">
        <v>-351757</v>
      </c>
      <c r="E94" s="22"/>
      <c r="F94" s="12">
        <v>-331022</v>
      </c>
    </row>
    <row r="95" spans="2:6" x14ac:dyDescent="0.3">
      <c r="B95" s="19"/>
      <c r="C95" s="19"/>
      <c r="D95" s="14">
        <f>SUM(D93:D94)</f>
        <v>-348345</v>
      </c>
      <c r="E95" s="22"/>
      <c r="F95" s="14">
        <f>SUM(F93:F94)</f>
        <v>-326986</v>
      </c>
    </row>
    <row r="96" spans="2:6" ht="15" x14ac:dyDescent="0.35">
      <c r="B96" s="20" t="s">
        <v>61</v>
      </c>
      <c r="C96" s="19"/>
      <c r="D96" s="9" t="s">
        <v>4</v>
      </c>
      <c r="E96" s="22"/>
      <c r="F96" s="9" t="s">
        <v>4</v>
      </c>
    </row>
    <row r="97" spans="2:6" x14ac:dyDescent="0.3">
      <c r="B97" s="19" t="s">
        <v>62</v>
      </c>
      <c r="C97" s="19"/>
      <c r="D97" s="9">
        <v>10670</v>
      </c>
      <c r="E97" s="22"/>
      <c r="F97" s="9">
        <v>148921</v>
      </c>
    </row>
    <row r="98" spans="2:6" x14ac:dyDescent="0.3">
      <c r="B98" s="19" t="s">
        <v>63</v>
      </c>
      <c r="C98" s="19"/>
      <c r="D98" s="13">
        <v>-66687</v>
      </c>
      <c r="E98" s="22"/>
      <c r="F98" s="13">
        <v>-66199</v>
      </c>
    </row>
    <row r="99" spans="2:6" x14ac:dyDescent="0.3">
      <c r="B99" s="19" t="s">
        <v>64</v>
      </c>
      <c r="C99" s="19"/>
      <c r="D99" s="13">
        <v>12032</v>
      </c>
      <c r="E99" s="22"/>
      <c r="F99" s="13">
        <v>10993</v>
      </c>
    </row>
    <row r="100" spans="2:6" x14ac:dyDescent="0.3">
      <c r="B100" s="19" t="s">
        <v>65</v>
      </c>
      <c r="C100" s="19"/>
      <c r="D100" s="13">
        <v>-2212</v>
      </c>
      <c r="E100" s="22"/>
      <c r="F100" s="13">
        <v>-3673</v>
      </c>
    </row>
    <row r="101" spans="2:6" x14ac:dyDescent="0.3">
      <c r="B101" s="19"/>
      <c r="C101" s="19"/>
      <c r="D101" s="14">
        <f>SUM(D97:D100)</f>
        <v>-46197</v>
      </c>
      <c r="E101" s="23"/>
      <c r="F101" s="14">
        <f>SUM(F97:F100)</f>
        <v>90042</v>
      </c>
    </row>
    <row r="102" spans="2:6" x14ac:dyDescent="0.3">
      <c r="B102" s="19"/>
      <c r="C102" s="19"/>
      <c r="D102" s="13"/>
      <c r="E102" s="23"/>
      <c r="F102" s="13"/>
    </row>
    <row r="103" spans="2:6" ht="15" x14ac:dyDescent="0.35">
      <c r="B103" s="20" t="s">
        <v>66</v>
      </c>
      <c r="C103" s="2" t="s">
        <v>7</v>
      </c>
      <c r="D103" s="13">
        <f>+D86-D91-D95-D101</f>
        <v>6152188</v>
      </c>
      <c r="E103" s="24" t="s">
        <v>7</v>
      </c>
      <c r="F103" s="13">
        <f>+F86-F91-F95-F101</f>
        <v>6822439</v>
      </c>
    </row>
    <row r="104" spans="2:6" x14ac:dyDescent="0.3">
      <c r="B104" s="19"/>
      <c r="C104" s="19"/>
      <c r="D104" s="13"/>
      <c r="E104" s="23"/>
      <c r="F104" s="13"/>
    </row>
    <row r="105" spans="2:6" ht="15" x14ac:dyDescent="0.35">
      <c r="B105" s="20" t="s">
        <v>67</v>
      </c>
      <c r="C105" s="19"/>
      <c r="D105" s="9">
        <v>-1861003</v>
      </c>
      <c r="E105" s="22"/>
      <c r="F105" s="9">
        <v>-2061924</v>
      </c>
    </row>
    <row r="106" spans="2:6" x14ac:dyDescent="0.3">
      <c r="B106" s="19"/>
      <c r="C106" s="19"/>
      <c r="D106" s="12"/>
      <c r="E106" s="22"/>
      <c r="F106" s="12"/>
    </row>
    <row r="107" spans="2:6" ht="15" x14ac:dyDescent="0.35">
      <c r="B107" s="20" t="s">
        <v>68</v>
      </c>
      <c r="C107" s="2" t="s">
        <v>7</v>
      </c>
      <c r="D107" s="13">
        <f>SUM(D103:D106)</f>
        <v>4291185</v>
      </c>
      <c r="E107" s="2" t="s">
        <v>7</v>
      </c>
      <c r="F107" s="13">
        <f>SUM(F103:F106)</f>
        <v>4760515</v>
      </c>
    </row>
    <row r="108" spans="2:6" x14ac:dyDescent="0.3">
      <c r="B108" s="19"/>
      <c r="C108" s="19"/>
      <c r="D108" s="13"/>
      <c r="E108" s="22"/>
      <c r="F108" s="13"/>
    </row>
    <row r="109" spans="2:6" ht="15" x14ac:dyDescent="0.35">
      <c r="B109" s="20" t="s">
        <v>69</v>
      </c>
      <c r="C109" s="2" t="s">
        <v>7</v>
      </c>
      <c r="D109" s="13">
        <v>-189325</v>
      </c>
      <c r="E109" s="2" t="s">
        <v>7</v>
      </c>
      <c r="F109" s="13">
        <v>-227727</v>
      </c>
    </row>
    <row r="110" spans="2:6" x14ac:dyDescent="0.3">
      <c r="B110" s="19"/>
      <c r="C110" s="19"/>
      <c r="D110" s="13"/>
      <c r="E110" s="22"/>
      <c r="F110" s="13"/>
    </row>
    <row r="111" spans="2:6" ht="15" x14ac:dyDescent="0.35">
      <c r="B111" s="20" t="s">
        <v>70</v>
      </c>
      <c r="C111" s="2"/>
      <c r="D111" s="13"/>
      <c r="E111" s="2"/>
      <c r="F111" s="13"/>
    </row>
    <row r="112" spans="2:6" ht="15" x14ac:dyDescent="0.35">
      <c r="B112" s="19" t="s">
        <v>71</v>
      </c>
      <c r="C112" s="2" t="s">
        <v>7</v>
      </c>
      <c r="D112" s="13">
        <v>-14</v>
      </c>
      <c r="E112" s="2" t="s">
        <v>7</v>
      </c>
      <c r="F112" s="13">
        <v>-3372</v>
      </c>
    </row>
    <row r="113" spans="2:8" ht="15" x14ac:dyDescent="0.35">
      <c r="B113" s="19" t="s">
        <v>72</v>
      </c>
      <c r="C113" s="2"/>
      <c r="D113" s="12">
        <v>0</v>
      </c>
      <c r="E113" s="22"/>
      <c r="F113" s="12">
        <v>0</v>
      </c>
    </row>
    <row r="114" spans="2:8" ht="15" x14ac:dyDescent="0.35">
      <c r="B114" s="19"/>
      <c r="C114" s="2" t="s">
        <v>7</v>
      </c>
      <c r="D114" s="12">
        <f>SUM(D112:D113)</f>
        <v>-14</v>
      </c>
      <c r="E114" s="22" t="s">
        <v>7</v>
      </c>
      <c r="F114" s="12">
        <f>SUM(F112:F113)</f>
        <v>-3372</v>
      </c>
    </row>
    <row r="115" spans="2:8" ht="15" x14ac:dyDescent="0.35">
      <c r="B115" s="19"/>
      <c r="C115" s="2"/>
      <c r="D115" s="13"/>
      <c r="E115" s="24"/>
      <c r="F115" s="13"/>
    </row>
    <row r="116" spans="2:8" ht="15.6" thickBot="1" x14ac:dyDescent="0.4">
      <c r="B116" s="20" t="s">
        <v>73</v>
      </c>
      <c r="C116" s="2" t="s">
        <v>7</v>
      </c>
      <c r="D116" s="15">
        <f>+D107+D109+D114</f>
        <v>4101846</v>
      </c>
      <c r="E116" s="2" t="s">
        <v>7</v>
      </c>
      <c r="F116" s="15">
        <f>+F107+F109+F114</f>
        <v>4529416</v>
      </c>
      <c r="H116" s="10">
        <f>+D116-D44</f>
        <v>0</v>
      </c>
    </row>
    <row r="117" spans="2:8" ht="15.6" thickTop="1" x14ac:dyDescent="0.35">
      <c r="B117" s="20"/>
      <c r="C117" s="2"/>
      <c r="D117" s="13"/>
      <c r="E117" s="2"/>
      <c r="F117" s="13"/>
      <c r="H117" s="10"/>
    </row>
    <row r="118" spans="2:8" x14ac:dyDescent="0.3">
      <c r="D118" s="10"/>
      <c r="F118" s="10"/>
      <c r="H118" s="10"/>
    </row>
    <row r="119" spans="2:8" x14ac:dyDescent="0.3">
      <c r="D119" s="10"/>
      <c r="F119" s="10"/>
      <c r="H119" s="10"/>
    </row>
    <row r="120" spans="2:8" x14ac:dyDescent="0.3">
      <c r="D120" s="10"/>
      <c r="F120" s="10"/>
    </row>
    <row r="121" spans="2:8" x14ac:dyDescent="0.3">
      <c r="B121" s="6" t="s">
        <v>40</v>
      </c>
      <c r="C121" s="16" t="s">
        <v>41</v>
      </c>
      <c r="D121" s="16"/>
      <c r="E121" s="16"/>
      <c r="F121" s="16"/>
    </row>
    <row r="122" spans="2:8" x14ac:dyDescent="0.3">
      <c r="B122" s="6" t="s">
        <v>42</v>
      </c>
      <c r="C122" s="16" t="s">
        <v>43</v>
      </c>
      <c r="D122" s="16"/>
      <c r="E122" s="16"/>
      <c r="F122" s="16"/>
    </row>
    <row r="123" spans="2:8" x14ac:dyDescent="0.3">
      <c r="B123" s="6"/>
      <c r="C123" s="3"/>
      <c r="D123" s="3"/>
      <c r="E123" s="3"/>
      <c r="F123" s="3"/>
    </row>
    <row r="124" spans="2:8" x14ac:dyDescent="0.3">
      <c r="B124" s="6"/>
      <c r="C124" s="3"/>
      <c r="D124" s="3"/>
      <c r="E124" s="3"/>
      <c r="F124" s="3"/>
    </row>
    <row r="125" spans="2:8" x14ac:dyDescent="0.3">
      <c r="B125" s="6"/>
      <c r="C125" s="3"/>
      <c r="D125" s="3"/>
      <c r="E125" s="3"/>
      <c r="F125" s="3"/>
    </row>
    <row r="126" spans="2:8" x14ac:dyDescent="0.3">
      <c r="B126" s="6"/>
      <c r="C126" s="6"/>
      <c r="D126" s="6"/>
      <c r="E126" s="6"/>
      <c r="F126" s="6"/>
    </row>
    <row r="127" spans="2:8" x14ac:dyDescent="0.3">
      <c r="B127" s="16" t="s">
        <v>44</v>
      </c>
      <c r="C127" s="16"/>
      <c r="D127" s="16"/>
      <c r="E127" s="16"/>
      <c r="F127" s="16"/>
    </row>
    <row r="128" spans="2:8" x14ac:dyDescent="0.3">
      <c r="B128" s="16" t="s">
        <v>45</v>
      </c>
      <c r="C128" s="16"/>
      <c r="D128" s="16"/>
      <c r="E128" s="16"/>
      <c r="F128" s="16"/>
    </row>
    <row r="129" spans="2:8" x14ac:dyDescent="0.3">
      <c r="D129" s="10"/>
      <c r="F129" s="10"/>
    </row>
    <row r="130" spans="2:8" x14ac:dyDescent="0.3">
      <c r="D130" s="10"/>
      <c r="F130" s="10"/>
    </row>
    <row r="131" spans="2:8" ht="16.2" x14ac:dyDescent="0.4">
      <c r="B131" s="11"/>
      <c r="C131" s="11"/>
      <c r="D131" s="11"/>
      <c r="E131" s="11"/>
      <c r="F131" s="11"/>
      <c r="G131" s="11"/>
      <c r="H131" s="11"/>
    </row>
  </sheetData>
  <mergeCells count="14">
    <mergeCell ref="B127:F127"/>
    <mergeCell ref="B128:F128"/>
    <mergeCell ref="B65:F65"/>
    <mergeCell ref="B70:F70"/>
    <mergeCell ref="B72:F72"/>
    <mergeCell ref="B73:F73"/>
    <mergeCell ref="C121:F121"/>
    <mergeCell ref="C122:F122"/>
    <mergeCell ref="B2:F2"/>
    <mergeCell ref="B4:F4"/>
    <mergeCell ref="B5:F5"/>
    <mergeCell ref="C58:F58"/>
    <mergeCell ref="C59:F59"/>
    <mergeCell ref="B64:F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Chacon</dc:creator>
  <cp:lastModifiedBy>Walter Chacon</cp:lastModifiedBy>
  <dcterms:created xsi:type="dcterms:W3CDTF">2019-05-06T16:12:08Z</dcterms:created>
  <dcterms:modified xsi:type="dcterms:W3CDTF">2019-05-06T16:14:16Z</dcterms:modified>
</cp:coreProperties>
</file>