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800" windowHeight="7230"/>
  </bookViews>
  <sheets>
    <sheet name="BG - MAR 2019" sheetId="1" r:id="rId1"/>
    <sheet name="ER - MAR 2019" sheetId="2" r:id="rId2"/>
  </sheets>
  <definedNames>
    <definedName name="_xlnm.Print_Area" localSheetId="0">'BG - MAR 2019'!$B$1:$H$55</definedName>
    <definedName name="_xlnm.Print_Area" localSheetId="1">'ER - MAR 2019'!$B$2:$E$57</definedName>
  </definedNames>
  <calcPr calcId="144525"/>
</workbook>
</file>

<file path=xl/calcChain.xml><?xml version="1.0" encoding="utf-8"?>
<calcChain xmlns="http://schemas.openxmlformats.org/spreadsheetml/2006/main">
  <c r="E39" i="2" l="1"/>
  <c r="E35" i="2" l="1"/>
  <c r="E28" i="2"/>
  <c r="E17" i="2"/>
  <c r="E8" i="2"/>
  <c r="E26" i="2" l="1"/>
  <c r="E33" i="2" s="1"/>
  <c r="E44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<sst xmlns="http://schemas.openxmlformats.org/spreadsheetml/2006/main" count="99" uniqueCount="92">
  <si>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</si>
  <si>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</si>
  <si>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marzo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</si>
  <si>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</si>
  <si>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</si>
  <si>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</si>
  <si>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</si>
  <si>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</si>
  <si>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</si>
  <si>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</si>
  <si>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</si>
  <si>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</si>
  <si>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</si>
  <si>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</si>
  <si>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</si>
  <si>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</si>
  <si>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</si>
  <si>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</si>
  <si>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</si>
  <si>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</si>
  <si>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</si>
  <si>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</si>
  <si>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</si>
  <si>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</si>
  <si>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</si>
  <si>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</si>
  <si>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</si>
  <si>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</si>
  <si>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</si>
  <si>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</si>
  <si>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</si>
  <si>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</si>
  <si>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</si>
  <si>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</si>
  <si>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</si>
  <si>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</si>
  <si>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</si>
  <si>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</si>
  <si>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</si>
  <si>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</si>
  <si>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</si>
  <si>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</si>
  <si>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</si>
  <si>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</si>
  <si>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</si>
  <si>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</si>
  <si>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</si>
  <si>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</si>
  <si>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</si>
  <si>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</si>
  <si>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</si>
  <si>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</si>
  <si>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</si>
  <si>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</si>
  <si>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</si>
  <si>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</si>
  <si>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</si>
  <si>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</si>
  <si>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</si>
  <si>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</si>
  <si>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</si>
  <si>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</si>
  <si>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marzo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</si>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</sst>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5" zoomScaleNormal="100" workbookViewId="0">
      <selection activeCell="H29" sqref="H29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5" t="s">
        <v>4</v>
      </c>
      <c r="C7" s="5"/>
      <c r="D7" s="5"/>
      <c r="E7" s="6"/>
      <c r="F7" s="5" t="s">
        <v>5</v>
      </c>
      <c r="G7" s="5"/>
      <c r="H7" s="5"/>
    </row>
    <row r="8" spans="2:8" x14ac:dyDescent="0.25">
      <c r="D8" s="9"/>
      <c r="H8" s="9"/>
    </row>
    <row r="9" spans="2:8" x14ac:dyDescent="0.25">
      <c r="B9" s="7" t="s">
        <v>6</v>
      </c>
      <c r="D9" s="9"/>
      <c r="F9" s="7" t="s">
        <v>28</v>
      </c>
      <c r="H9" s="9"/>
    </row>
    <row r="10" spans="2:8" x14ac:dyDescent="0.25">
      <c r="B10" s="8" t="s">
        <v>7</v>
      </c>
      <c r="D10" s="9">
        <v>627044600.04000008</v>
      </c>
      <c r="F10" s="8" t="s">
        <v>29</v>
      </c>
      <c r="H10" s="9">
        <v>1851371945.76</v>
      </c>
    </row>
    <row r="11" spans="2:8" x14ac:dyDescent="0.25">
      <c r="B11" s="8" t="s">
        <v>8</v>
      </c>
      <c r="D11" s="9">
        <v>107781857.34999999</v>
      </c>
      <c r="F11" s="8" t="s">
        <v>30</v>
      </c>
      <c r="H11" s="9">
        <v>159326374.97</v>
      </c>
    </row>
    <row r="12" spans="2:8" x14ac:dyDescent="0.25">
      <c r="B12" s="8" t="s">
        <v>9</v>
      </c>
      <c r="D12" s="9">
        <v>1778300217.3299999</v>
      </c>
      <c r="F12" s="8" t="s">
        <v>31</v>
      </c>
      <c r="H12" s="9">
        <v>19448404.539999999</v>
      </c>
    </row>
    <row r="13" spans="2:8" x14ac:dyDescent="0.25">
      <c r="B13" s="7" t="s">
        <v>10</v>
      </c>
      <c r="D13" s="10">
        <f>SUM(D10:D12)</f>
        <v>2513126674.7200003</v>
      </c>
      <c r="F13" s="8" t="s">
        <v>32</v>
      </c>
      <c r="H13" s="9">
        <v>231824931.66</v>
      </c>
    </row>
    <row r="14" spans="2:8" x14ac:dyDescent="0.25">
      <c r="B14" s="8"/>
      <c r="D14" s="9"/>
      <c r="F14" s="7" t="s">
        <v>33</v>
      </c>
      <c r="H14" s="10">
        <f>SUM(H10:H13)</f>
        <v>2261971656.9299998</v>
      </c>
    </row>
    <row r="15" spans="2:8" x14ac:dyDescent="0.25">
      <c r="B15" s="7" t="s">
        <v>11</v>
      </c>
      <c r="D15" s="9"/>
      <c r="F15" s="8"/>
      <c r="H15" s="9"/>
    </row>
    <row r="16" spans="2:8" x14ac:dyDescent="0.25">
      <c r="B16" s="8" t="s">
        <v>12</v>
      </c>
      <c r="D16" s="9">
        <v>2468432.290000001</v>
      </c>
      <c r="F16" s="7" t="s">
        <v>34</v>
      </c>
      <c r="H16" s="9"/>
    </row>
    <row r="17" spans="2:8" x14ac:dyDescent="0.25">
      <c r="B17" s="8" t="s">
        <v>13</v>
      </c>
      <c r="D17" s="9">
        <v>407521.41</v>
      </c>
      <c r="F17" s="8" t="s">
        <v>35</v>
      </c>
      <c r="H17" s="9">
        <v>15822273.270000458</v>
      </c>
    </row>
    <row r="18" spans="2:8" x14ac:dyDescent="0.25">
      <c r="B18" s="8" t="s">
        <v>14</v>
      </c>
      <c r="D18" s="9">
        <v>9123858.2400000002</v>
      </c>
      <c r="F18" s="8" t="s">
        <v>36</v>
      </c>
      <c r="H18" s="9">
        <v>1366328.2</v>
      </c>
    </row>
    <row r="19" spans="2:8" x14ac:dyDescent="0.25">
      <c r="B19" s="8" t="s">
        <v>15</v>
      </c>
      <c r="D19" s="9">
        <v>7938022.620000001</v>
      </c>
      <c r="F19" s="8" t="s">
        <v>37</v>
      </c>
      <c r="H19" s="9">
        <v>6220265.8799999999</v>
      </c>
    </row>
    <row r="20" spans="2:8" x14ac:dyDescent="0.25">
      <c r="B20" s="7" t="s">
        <v>16</v>
      </c>
      <c r="D20" s="10">
        <f>SUM(D16:D19)</f>
        <v>19937834.560000002</v>
      </c>
      <c r="F20" s="8" t="s">
        <v>38</v>
      </c>
      <c r="H20" s="9">
        <v>8262408.0800000001</v>
      </c>
    </row>
    <row r="21" spans="2:8" x14ac:dyDescent="0.25">
      <c r="B21" s="8"/>
      <c r="D21" s="9"/>
      <c r="F21" s="7" t="s">
        <v>39</v>
      </c>
      <c r="H21" s="10">
        <f>SUM(H17:H20)</f>
        <v>31671275.430000454</v>
      </c>
    </row>
    <row r="22" spans="2:8" x14ac:dyDescent="0.25">
      <c r="B22" s="8"/>
      <c r="D22" s="9"/>
      <c r="F22" s="8"/>
      <c r="H22" s="9"/>
    </row>
    <row r="23" spans="2:8" x14ac:dyDescent="0.25">
      <c r="B23" s="7" t="s">
        <v>17</v>
      </c>
      <c r="D23" s="9"/>
      <c r="F23" s="7" t="s">
        <v>40</v>
      </c>
      <c r="H23" s="12">
        <f>H21+H14</f>
        <v>2293642932.3600001</v>
      </c>
    </row>
    <row r="24" spans="2:8" x14ac:dyDescent="0.25">
      <c r="B24" s="8" t="s">
        <v>18</v>
      </c>
      <c r="D24" s="9">
        <v>2319984.42</v>
      </c>
      <c r="F24" s="8"/>
      <c r="H24" s="9"/>
    </row>
    <row r="25" spans="2:8" x14ac:dyDescent="0.25">
      <c r="B25" s="8" t="s">
        <v>19</v>
      </c>
      <c r="D25" s="9">
        <v>16804230.559999999</v>
      </c>
      <c r="F25" s="7" t="s">
        <v>41</v>
      </c>
      <c r="H25" s="9"/>
    </row>
    <row r="26" spans="2:8" x14ac:dyDescent="0.25">
      <c r="B26" s="8" t="s">
        <v>20</v>
      </c>
      <c r="D26" s="9">
        <v>2821502.45</v>
      </c>
      <c r="F26" s="8" t="s">
        <v>42</v>
      </c>
      <c r="H26" s="9">
        <v>139000428</v>
      </c>
    </row>
    <row r="27" spans="2:8" x14ac:dyDescent="0.25">
      <c r="B27" s="7" t="s">
        <v>21</v>
      </c>
      <c r="D27" s="10">
        <f>SUM(D24:D26)</f>
        <v>21945717.429999996</v>
      </c>
      <c r="F27" s="8" t="s">
        <v>43</v>
      </c>
      <c r="H27" s="9">
        <v>34750107</v>
      </c>
    </row>
    <row r="28" spans="2:8" x14ac:dyDescent="0.25">
      <c r="B28" s="8"/>
      <c r="D28" s="9"/>
      <c r="F28" s="8" t="s">
        <v>44</v>
      </c>
      <c r="H28" s="9">
        <v>62779147.57</v>
      </c>
    </row>
    <row r="29" spans="2:8" x14ac:dyDescent="0.25">
      <c r="B29" s="8"/>
      <c r="D29" s="9"/>
      <c r="F29" s="8" t="s">
        <v>45</v>
      </c>
      <c r="H29" s="9">
        <v>5503202.3200000003</v>
      </c>
    </row>
    <row r="30" spans="2:8" x14ac:dyDescent="0.25">
      <c r="B30" s="8"/>
      <c r="D30" s="9"/>
      <c r="F30" s="8" t="s">
        <v>46</v>
      </c>
      <c r="H30" s="9">
        <v>18279239.710000001</v>
      </c>
    </row>
    <row r="31" spans="2:8" x14ac:dyDescent="0.25">
      <c r="B31" s="8"/>
      <c r="D31" s="9"/>
      <c r="F31" s="8" t="s">
        <v>47</v>
      </c>
      <c r="H31" s="9">
        <v>816313.41</v>
      </c>
    </row>
    <row r="32" spans="2:8" x14ac:dyDescent="0.25">
      <c r="B32" s="8"/>
      <c r="D32" s="9"/>
      <c r="F32" s="7" t="s">
        <v>48</v>
      </c>
      <c r="H32" s="10">
        <f>SUM(H26:H31)</f>
        <v>261128438.00999999</v>
      </c>
    </row>
    <row r="33" spans="2:8" x14ac:dyDescent="0.25">
      <c r="B33" s="8"/>
      <c r="D33" s="9"/>
      <c r="F33" s="8"/>
      <c r="H33" s="9"/>
    </row>
    <row r="34" spans="2:8" ht="15.75" thickBot="1" x14ac:dyDescent="0.3">
      <c r="B34" s="7" t="s">
        <v>22</v>
      </c>
      <c r="D34" s="11">
        <f>D13+D20+D27</f>
        <v>2555010226.71</v>
      </c>
      <c r="F34" s="7" t="s">
        <v>49</v>
      </c>
      <c r="H34" s="11">
        <f>H32+H23</f>
        <v>2554771370.3699999</v>
      </c>
    </row>
    <row r="35" spans="2:8" ht="15.75" thickTop="1" x14ac:dyDescent="0.25">
      <c r="B35" s="8"/>
      <c r="D35" s="9"/>
      <c r="F35" s="8"/>
      <c r="H35" s="9"/>
    </row>
    <row r="36" spans="2:8" x14ac:dyDescent="0.25">
      <c r="B36" s="7" t="s">
        <v>23</v>
      </c>
      <c r="D36" s="9"/>
      <c r="F36" s="7" t="s">
        <v>50</v>
      </c>
      <c r="H36" s="9"/>
    </row>
    <row r="37" spans="2:8" x14ac:dyDescent="0.25">
      <c r="B37" s="8" t="s">
        <v>24</v>
      </c>
      <c r="D37" s="9">
        <v>41029110.5</v>
      </c>
      <c r="F37" s="8" t="s">
        <v>51</v>
      </c>
      <c r="H37" s="9">
        <v>38886592.299999997</v>
      </c>
    </row>
    <row r="38" spans="2:8" x14ac:dyDescent="0.25">
      <c r="B38" s="8" t="s">
        <v>25</v>
      </c>
      <c r="D38" s="9">
        <v>45715743.68</v>
      </c>
      <c r="F38" s="8" t="s">
        <v>52</v>
      </c>
      <c r="H38" s="9">
        <v>48097118.219999999</v>
      </c>
    </row>
    <row r="39" spans="2:8" x14ac:dyDescent="0.25">
      <c r="B39" s="7" t="s">
        <v>26</v>
      </c>
      <c r="D39" s="10">
        <f>SUM(D37:D38)</f>
        <v>86744854.180000007</v>
      </c>
      <c r="F39" s="7" t="s">
        <v>53</v>
      </c>
      <c r="H39" s="10">
        <f>SUM(H37:H38)</f>
        <v>86983710.519999996</v>
      </c>
    </row>
    <row r="40" spans="2:8" x14ac:dyDescent="0.25">
      <c r="B40" s="8"/>
      <c r="D40" s="9"/>
      <c r="F40" s="8"/>
      <c r="H40" s="9"/>
    </row>
    <row r="41" spans="2:8" ht="15.75" thickBot="1" x14ac:dyDescent="0.3">
      <c r="B41" s="7" t="s">
        <v>27</v>
      </c>
      <c r="D41" s="11">
        <f>D39+D34</f>
        <v>2641755080.8899999</v>
      </c>
      <c r="F41" s="7" t="s">
        <v>54</v>
      </c>
      <c r="H41" s="11">
        <f>H39+H34</f>
        <v>2641755080.8899999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28999999999999998" right="0.31" top="0.28000000000000003" bottom="0.27" header="0.22" footer="0.17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3" zoomScaleNormal="100" workbookViewId="0">
      <selection activeCell="G42" sqref="G42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5" t="s">
        <v>63</v>
      </c>
      <c r="E8" s="16">
        <f>SUM(E9:E14)</f>
        <v>56255466.480000004</v>
      </c>
    </row>
    <row r="9" spans="2:5" x14ac:dyDescent="0.25">
      <c r="B9" s="8" t="s">
        <v>64</v>
      </c>
      <c r="E9" s="9">
        <v>44413252.780000001</v>
      </c>
    </row>
    <row r="10" spans="2:5" x14ac:dyDescent="0.25">
      <c r="B10" s="8" t="s">
        <v>65</v>
      </c>
      <c r="E10" s="9">
        <v>2725819.6</v>
      </c>
    </row>
    <row r="11" spans="2:5" x14ac:dyDescent="0.25">
      <c r="B11" s="8" t="s">
        <v>66</v>
      </c>
      <c r="E11" s="9">
        <v>893321.9</v>
      </c>
    </row>
    <row r="12" spans="2:5" x14ac:dyDescent="0.25">
      <c r="B12" s="8" t="s">
        <v>67</v>
      </c>
      <c r="E12" s="9">
        <v>3435397.78</v>
      </c>
    </row>
    <row r="13" spans="2:5" x14ac:dyDescent="0.25">
      <c r="B13" s="8" t="s">
        <v>68</v>
      </c>
      <c r="E13" s="9">
        <v>755558.89999999991</v>
      </c>
    </row>
    <row r="14" spans="2:5" x14ac:dyDescent="0.25">
      <c r="B14" s="8" t="s">
        <v>69</v>
      </c>
      <c r="E14" s="9">
        <v>4032115.52</v>
      </c>
    </row>
    <row r="15" spans="2:5" x14ac:dyDescent="0.25">
      <c r="B15" s="8"/>
      <c r="E15" s="9"/>
    </row>
    <row r="16" spans="2:5" x14ac:dyDescent="0.25">
      <c r="B16" s="7" t="s">
        <v>70</v>
      </c>
      <c r="E16" s="9"/>
    </row>
    <row r="17" spans="2:5" x14ac:dyDescent="0.25">
      <c r="B17" s="7" t="s">
        <v>71</v>
      </c>
      <c r="E17" s="16">
        <f>SUM(E18:E22)</f>
        <v>15902343.890000001</v>
      </c>
    </row>
    <row r="18" spans="2:5" x14ac:dyDescent="0.25">
      <c r="B18" s="8" t="s">
        <v>72</v>
      </c>
      <c r="E18" s="9">
        <v>10026650.75</v>
      </c>
    </row>
    <row r="19" spans="2:5" x14ac:dyDescent="0.25">
      <c r="B19" s="8" t="s">
        <v>73</v>
      </c>
      <c r="E19" s="9">
        <v>1981586.44</v>
      </c>
    </row>
    <row r="20" spans="2:5" x14ac:dyDescent="0.25">
      <c r="B20" s="8" t="s">
        <v>74</v>
      </c>
      <c r="E20" s="9">
        <v>3239134.48</v>
      </c>
    </row>
    <row r="21" spans="2:5" x14ac:dyDescent="0.25">
      <c r="B21" s="8" t="s">
        <v>75</v>
      </c>
      <c r="E21" s="9">
        <v>144464.15</v>
      </c>
    </row>
    <row r="22" spans="2:5" x14ac:dyDescent="0.25">
      <c r="B22" s="8" t="s">
        <v>76</v>
      </c>
      <c r="E22" s="9">
        <v>510508.07</v>
      </c>
    </row>
    <row r="23" spans="2:5" x14ac:dyDescent="0.25">
      <c r="B23" s="8"/>
      <c r="E23" s="9"/>
    </row>
    <row r="24" spans="2:5" x14ac:dyDescent="0.25">
      <c r="B24" s="8" t="s">
        <v>77</v>
      </c>
      <c r="E24" s="9">
        <v>10885474.84</v>
      </c>
    </row>
    <row r="25" spans="2:5" x14ac:dyDescent="0.25">
      <c r="B25" s="8"/>
      <c r="E25" s="17"/>
    </row>
    <row r="26" spans="2:5" x14ac:dyDescent="0.25">
      <c r="B26" s="7" t="s">
        <v>78</v>
      </c>
      <c r="E26" s="12">
        <f>+E8-E17-E24</f>
        <v>29467647.750000004</v>
      </c>
    </row>
    <row r="27" spans="2:5" x14ac:dyDescent="0.25">
      <c r="B27" s="8"/>
      <c r="E27" s="9"/>
    </row>
    <row r="28" spans="2:5" x14ac:dyDescent="0.25">
      <c r="B28" s="7" t="s">
        <v>79</v>
      </c>
      <c r="E28" s="16">
        <f>SUM(E29:E31)</f>
        <v>20574476.710000001</v>
      </c>
    </row>
    <row r="29" spans="2:5" x14ac:dyDescent="0.25">
      <c r="B29" s="8" t="s">
        <v>80</v>
      </c>
      <c r="E29" s="9">
        <v>9199356.9399999995</v>
      </c>
    </row>
    <row r="30" spans="2:5" x14ac:dyDescent="0.25">
      <c r="B30" s="8" t="s">
        <v>81</v>
      </c>
      <c r="E30" s="9">
        <v>10092363.41</v>
      </c>
    </row>
    <row r="31" spans="2:5" x14ac:dyDescent="0.25">
      <c r="B31" s="8" t="s">
        <v>82</v>
      </c>
      <c r="E31" s="9">
        <v>1282756.3600000001</v>
      </c>
    </row>
    <row r="32" spans="2:5" x14ac:dyDescent="0.25">
      <c r="B32" s="8"/>
      <c r="E32" s="17"/>
    </row>
    <row r="33" spans="2:5" x14ac:dyDescent="0.25">
      <c r="B33" s="7" t="s">
        <v>83</v>
      </c>
      <c r="E33" s="12">
        <f>+E26-E28</f>
        <v>8893171.0400000028</v>
      </c>
    </row>
    <row r="34" spans="2:5" x14ac:dyDescent="0.25">
      <c r="B34" s="8"/>
      <c r="E34" s="9"/>
    </row>
    <row r="35" spans="2:5" x14ac:dyDescent="0.25">
      <c r="B35" s="7" t="s">
        <v>84</v>
      </c>
      <c r="E35" s="16">
        <f>SUM(E36:E37)</f>
        <v>-256418.93000000017</v>
      </c>
    </row>
    <row r="36" spans="2:5" x14ac:dyDescent="0.25">
      <c r="B36" s="8" t="s">
        <v>85</v>
      </c>
      <c r="E36" s="9">
        <v>1637232.21</v>
      </c>
    </row>
    <row r="37" spans="2:5" x14ac:dyDescent="0.25">
      <c r="B37" s="8" t="s">
        <v>86</v>
      </c>
      <c r="E37" s="9">
        <v>-1893651.1400000001</v>
      </c>
    </row>
    <row r="38" spans="2:5" x14ac:dyDescent="0.25">
      <c r="B38" s="8"/>
      <c r="E38" s="17"/>
    </row>
    <row r="39" spans="2:5" x14ac:dyDescent="0.25">
      <c r="B39" s="7" t="s">
        <v>87</v>
      </c>
      <c r="E39" s="12">
        <f>+E33+E35</f>
        <v>8636752.1100000031</v>
      </c>
    </row>
    <row r="40" spans="2:5" x14ac:dyDescent="0.25">
      <c r="B40" s="8"/>
      <c r="E40" s="9"/>
    </row>
    <row r="41" spans="2:5" x14ac:dyDescent="0.25">
      <c r="B41" s="8" t="s">
        <v>88</v>
      </c>
      <c r="E41" s="9">
        <v>-2814503.69</v>
      </c>
    </row>
    <row r="42" spans="2:5" x14ac:dyDescent="0.25">
      <c r="B42" s="8" t="s">
        <v>89</v>
      </c>
      <c r="E42" s="9">
        <v>-319046.09999999998</v>
      </c>
    </row>
    <row r="43" spans="2:5" x14ac:dyDescent="0.25">
      <c r="B43" s="8"/>
      <c r="E43" s="17"/>
    </row>
    <row r="44" spans="2:5" x14ac:dyDescent="0.25">
      <c r="B44" s="7" t="s">
        <v>90</v>
      </c>
      <c r="E44" s="12">
        <f>+E39+E41+E42</f>
        <v>5503202.320000004</v>
      </c>
    </row>
    <row r="45" spans="2:5" x14ac:dyDescent="0.25">
      <c r="B45" s="8"/>
      <c r="E45" s="9"/>
    </row>
    <row r="46" spans="2:5" x14ac:dyDescent="0.25">
      <c r="B46" s="8"/>
      <c r="E46" s="9"/>
    </row>
    <row r="47" spans="2:5" x14ac:dyDescent="0.25">
      <c r="B47" s="8"/>
      <c r="E47" s="9"/>
    </row>
    <row r="48" spans="2:5" x14ac:dyDescent="0.25">
      <c r="B48" s="8"/>
      <c r="E48" s="9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13" t="s">
        <v>56</v>
      </c>
      <c r="C50" s="14" t="s">
        <v>58</v>
      </c>
      <c r="D50" s="14"/>
      <c r="E50" s="14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14" t="s">
        <v>60</v>
      </c>
      <c r="C57" s="14"/>
      <c r="D57" s="14"/>
      <c r="E57" s="14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MAR 2019</vt:lpstr>
      <vt:lpstr>ER - MAR 2019</vt:lpstr>
      <vt:lpstr>'BG - MAR 2019'!Área_de_impresión</vt:lpstr>
      <vt:lpstr>'ER - MAR 2019'!Área_de_impresión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2019-04-12T21:33:29Z</cp:lastPrinted>
  <dcterms:created xsi:type="dcterms:W3CDTF">2019-04-12T21:30:55Z</dcterms:created>
  <dcterms:modified xsi:type="dcterms:W3CDTF">2019-04-12T21:33:47Z</dcterms:modified>
</cp:coreProperties>
</file>