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4955" windowHeight="877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Publicación'!$A$1:$G$65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<sst xmlns="http://schemas.openxmlformats.org/spreadsheetml/2006/main" count="78" uniqueCount="70">
  <si>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</si>
  <si>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</si>
  <si>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</si>
  <si>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</si>
  <si>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</si>
  <si>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</si>
  <si>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</si>
  <si>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</si>
  <si>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</si>
  <si>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</si>
  <si>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</si>
  <si>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</si>
  <si>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</si>
  <si>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</si>
  <si>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</si>
  <si>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</si>
  <si>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</si>
  <si>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</si>
  <si>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</si>
  <si>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</si>
  <si>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</si>
  <si>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</si>
  <si>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</si>
  <si>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</si>
  <si>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</si>
  <si>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</si>
  <si>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</si>
  <si>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</si>
  <si>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</si>
  <si>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</si>
  <si>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</si>
  <si>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</si>
  <si>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</si>
  <si>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</si>
  <si>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</si>
  <si>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</si>
  <si>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</si>
  <si>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</si>
  <si>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</si>
  <si>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</si>
  <si>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</si>
  <si>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</si>
  <si>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</si>
  <si>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</si>
  <si>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</si>
  <si>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</si>
  <si>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</si>
  <si>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</si>
  <si>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</si>
  <si>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</si>
  <si>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</si>
  <si>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</si>
  <si>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</si>
  <si>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</si>
  <si>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</si>
  <si>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</si>
  <si>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</si>
  <si>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</si>
  <si>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>Juan Miguel Torrebiarte                               Julio Ramiro Castillo Arévalo                          José Luis Zablah Touché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</si>
  <si>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</si>
  <si>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</si>
  <si>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</si>
  <si>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 xml:space="preserve">María Alicia Mayorga de Pérez Avila                                          </t>
  </si>
  <si>
    <t xml:space="preserve">    Gerente General                                                                  </t>
  </si>
  <si>
    <t>Utilidad antes de impuestos</t>
  </si>
  <si>
    <t>Utilidad después de impuestos</t>
  </si>
  <si>
    <t>Utilidad  neta</t>
  </si>
  <si>
    <t>Utilidad de operación</t>
  </si>
  <si>
    <t>ESTADO DE RESULTADOS AL 31 DE MARZO DE 2019</t>
  </si>
  <si>
    <t>BALANCE GENERAL  AL 31/03/2019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</si>
</sst>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60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8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0" xfId="58" applyFont="1" applyAlignment="1">
      <alignment horizontal="left"/>
      <protection/>
    </xf>
    <xf numFmtId="0" fontId="0" fillId="0" borderId="0" xfId="58" applyFont="1" applyAlignment="1">
      <alignment horizontal="centerContinuous"/>
      <protection/>
    </xf>
    <xf numFmtId="0" fontId="0" fillId="0" borderId="0" xfId="57" applyFont="1" applyFill="1" applyAlignment="1">
      <alignment horizontal="left"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Continuous"/>
      <protection/>
    </xf>
    <xf numFmtId="43" fontId="0" fillId="0" borderId="0" xfId="48" applyFont="1" applyAlignment="1">
      <alignment/>
    </xf>
    <xf numFmtId="171" fontId="4" fillId="0" borderId="12" xfId="0" applyNumberFormat="1" applyFont="1" applyFill="1" applyBorder="1" applyAlignment="1">
      <alignment/>
    </xf>
    <xf numFmtId="171" fontId="4" fillId="0" borderId="0" xfId="46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43" fontId="0" fillId="0" borderId="0" xfId="53" applyFont="1" applyAlignment="1">
      <alignment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43" fontId="0" fillId="0" borderId="11" xfId="53" applyFont="1" applyBorder="1" applyAlignment="1">
      <alignment/>
    </xf>
    <xf numFmtId="43" fontId="0" fillId="0" borderId="11" xfId="53" applyFont="1" applyBorder="1" applyAlignment="1">
      <alignment/>
    </xf>
    <xf numFmtId="43" fontId="0" fillId="0" borderId="0" xfId="53" applyFont="1" applyAlignment="1">
      <alignment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0" fontId="0" fillId="0" borderId="0" xfId="0" applyAlignment="1">
      <alignment/>
    </xf>
    <xf numFmtId="43" fontId="0" fillId="0" borderId="11" xfId="53" applyFon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Bal, Utl, Fluj y anex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5"/>
  <sheetViews>
    <sheetView tabSelected="1" zoomScalePageLayoutView="0" workbookViewId="0" topLeftCell="A1">
      <selection activeCell="B3" sqref="B3:D3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4" t="s">
        <v>27</v>
      </c>
      <c r="C1" s="34"/>
      <c r="D1" s="34"/>
      <c r="E1" s="4"/>
    </row>
    <row r="2" spans="2:5" ht="12.75">
      <c r="B2" s="34" t="s">
        <v>69</v>
      </c>
      <c r="C2" s="34"/>
      <c r="D2" s="34"/>
      <c r="E2" s="4"/>
    </row>
    <row r="3" spans="2:5" ht="12.75">
      <c r="B3" s="34" t="s">
        <v>0</v>
      </c>
      <c r="C3" s="34"/>
      <c r="D3" s="34"/>
      <c r="E3" s="4"/>
    </row>
    <row r="5" spans="3:5" ht="12.75">
      <c r="C5" s="2"/>
      <c r="D5" s="21">
        <v>43555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5" ht="12.75">
      <c r="B8" s="11" t="s">
        <v>3</v>
      </c>
      <c r="D8" s="35">
        <v>60022.084109999996</v>
      </c>
      <c r="E8" s="6"/>
    </row>
    <row r="9" spans="2:5" ht="12.75">
      <c r="B9" s="11" t="s">
        <v>4</v>
      </c>
      <c r="D9" s="36">
        <v>68975.53</v>
      </c>
      <c r="E9" s="6"/>
    </row>
    <row r="10" spans="2:5" ht="12.75">
      <c r="B10" s="11" t="s">
        <v>5</v>
      </c>
      <c r="D10" s="37">
        <v>191542.61</v>
      </c>
      <c r="E10" s="6"/>
    </row>
    <row r="11" spans="4:5" ht="12.75">
      <c r="D11" s="7">
        <f>SUM(D8:D10)</f>
        <v>320540.22410999995</v>
      </c>
      <c r="E11" s="6"/>
    </row>
    <row r="12" spans="2:5" ht="12.75">
      <c r="B12" s="2" t="s">
        <v>6</v>
      </c>
      <c r="D12" s="6"/>
      <c r="E12" s="6"/>
    </row>
    <row r="13" spans="2:5" ht="12.75">
      <c r="B13" s="11" t="s">
        <v>7</v>
      </c>
      <c r="D13" s="38">
        <v>2589.82082</v>
      </c>
      <c r="E13" s="6"/>
    </row>
    <row r="14" spans="2:5" ht="12.75">
      <c r="B14" s="11"/>
      <c r="D14" s="7">
        <f>SUM(D13:D13)</f>
        <v>2589.82082</v>
      </c>
      <c r="E14" s="6"/>
    </row>
    <row r="15" spans="2:5" ht="12.75">
      <c r="B15" s="2" t="s">
        <v>8</v>
      </c>
      <c r="D15" s="6"/>
      <c r="E15" s="6"/>
    </row>
    <row r="16" spans="2:5" ht="12.75">
      <c r="B16" s="11" t="s">
        <v>9</v>
      </c>
      <c r="D16" s="39">
        <v>1284.35812</v>
      </c>
      <c r="E16" s="6"/>
    </row>
    <row r="17" spans="4:5" ht="12.75">
      <c r="D17" s="10"/>
      <c r="E17" s="6"/>
    </row>
    <row r="18" spans="2:5" ht="13.5" thickBot="1">
      <c r="B18" s="2" t="s">
        <v>10</v>
      </c>
      <c r="D18" s="8">
        <f>SUM(D11,D14,D16)</f>
        <v>324414.40304999996</v>
      </c>
      <c r="E18" s="6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5" ht="15">
      <c r="B23" s="11" t="s">
        <v>13</v>
      </c>
      <c r="C23" s="1"/>
      <c r="D23" s="40">
        <v>217412.94147999998</v>
      </c>
      <c r="E23" s="6"/>
    </row>
    <row r="24" spans="2:5" ht="15">
      <c r="B24" s="11" t="s">
        <v>56</v>
      </c>
      <c r="C24" s="1"/>
      <c r="D24" s="41">
        <v>18007.91542</v>
      </c>
      <c r="E24" s="6"/>
    </row>
    <row r="25" spans="2:5" ht="15">
      <c r="B25" s="11" t="s">
        <v>14</v>
      </c>
      <c r="C25" s="1"/>
      <c r="D25" s="41">
        <v>44451.44081</v>
      </c>
      <c r="E25" s="6"/>
    </row>
    <row r="26" spans="2:5" ht="12.75">
      <c r="B26" s="11" t="s">
        <v>15</v>
      </c>
      <c r="D26" s="42">
        <v>3559.66108</v>
      </c>
      <c r="E26" s="6"/>
    </row>
    <row r="27" spans="4:5" ht="12.75">
      <c r="D27" s="33">
        <f>SUM(D23:D26)</f>
        <v>283431.95878999995</v>
      </c>
      <c r="E27" s="6"/>
    </row>
    <row r="28" spans="2:5" ht="12.75">
      <c r="B28" s="2" t="s">
        <v>16</v>
      </c>
      <c r="D28" s="6"/>
      <c r="E28" s="6"/>
    </row>
    <row r="29" spans="2:5" ht="12.75">
      <c r="B29" s="11" t="s">
        <v>17</v>
      </c>
      <c r="D29" s="43">
        <v>4706.35</v>
      </c>
      <c r="E29" s="6"/>
    </row>
    <row r="30" spans="2:5" ht="12.75">
      <c r="B30" s="11" t="s">
        <v>18</v>
      </c>
      <c r="D30" s="43">
        <v>322.77</v>
      </c>
      <c r="E30" s="6"/>
    </row>
    <row r="31" spans="2:5" ht="12.75">
      <c r="B31" s="11" t="s">
        <v>15</v>
      </c>
      <c r="D31" s="44">
        <v>644.80155</v>
      </c>
      <c r="E31" s="6"/>
    </row>
    <row r="32" spans="4:5" ht="12.75">
      <c r="D32" s="7">
        <f>SUM(D29:D31)</f>
        <v>5673.921550000001</v>
      </c>
      <c r="E32" s="6"/>
    </row>
    <row r="33" spans="4:5" ht="12.75">
      <c r="D33" s="6"/>
      <c r="E33" s="6"/>
    </row>
    <row r="34" spans="2:5" ht="12.75" hidden="1">
      <c r="B34" s="2" t="s">
        <v>19</v>
      </c>
      <c r="D34" s="6"/>
      <c r="E34" s="6"/>
    </row>
    <row r="35" spans="2:5" ht="12.75" hidden="1">
      <c r="B35" s="11" t="s">
        <v>20</v>
      </c>
      <c r="D35" s="6">
        <v>0</v>
      </c>
      <c r="E35" s="6"/>
    </row>
    <row r="36" spans="2:5" ht="12.75" hidden="1">
      <c r="B36" s="11" t="s">
        <v>21</v>
      </c>
      <c r="D36" s="6">
        <v>0</v>
      </c>
      <c r="E36" s="6"/>
    </row>
    <row r="37" spans="2:5" ht="12.75" hidden="1">
      <c r="B37" s="11" t="s">
        <v>28</v>
      </c>
      <c r="D37" s="9">
        <v>0</v>
      </c>
      <c r="E37" s="6"/>
    </row>
    <row r="38" spans="2:5" ht="12.75" hidden="1">
      <c r="B38" s="11"/>
      <c r="D38" s="7">
        <f>SUM(D35:D37)</f>
        <v>0</v>
      </c>
      <c r="E38" s="6"/>
    </row>
    <row r="39" spans="2:5" ht="12.75" hidden="1">
      <c r="B39" s="11"/>
      <c r="D39" s="7"/>
      <c r="E39" s="6"/>
    </row>
    <row r="40" spans="2:5" ht="12.75" hidden="1">
      <c r="B40" s="2" t="s">
        <v>22</v>
      </c>
      <c r="D40" s="9">
        <v>0</v>
      </c>
      <c r="E40" s="6"/>
    </row>
    <row r="41" spans="4:5" ht="12.75">
      <c r="D41" s="6"/>
      <c r="E41" s="6"/>
    </row>
    <row r="42" spans="2:5" ht="12.75">
      <c r="B42" s="3" t="s">
        <v>23</v>
      </c>
      <c r="C42" s="4"/>
      <c r="D42" s="7">
        <f>SUM(D27,D32,D38,D40)</f>
        <v>289105.88034</v>
      </c>
      <c r="E42" s="6"/>
    </row>
    <row r="43" spans="4:5" ht="12.75">
      <c r="D43" s="6"/>
      <c r="E43" s="6"/>
    </row>
    <row r="44" spans="2:5" ht="12.75">
      <c r="B44" s="2" t="s">
        <v>24</v>
      </c>
      <c r="D44" s="6"/>
      <c r="E44" s="6"/>
    </row>
    <row r="45" spans="2:5" ht="12.75">
      <c r="B45" s="11" t="s">
        <v>25</v>
      </c>
      <c r="D45" s="31">
        <v>30000</v>
      </c>
      <c r="E45" s="10"/>
    </row>
    <row r="46" spans="2:5" ht="12.75">
      <c r="B46" s="11" t="s">
        <v>26</v>
      </c>
      <c r="D46" s="46">
        <v>5308.5200700000005</v>
      </c>
      <c r="E46" s="10"/>
    </row>
    <row r="47" spans="2:5" ht="12.75">
      <c r="B47" s="11"/>
      <c r="D47" s="10"/>
      <c r="E47" s="10"/>
    </row>
    <row r="48" spans="2:5" ht="13.5" thickBot="1">
      <c r="B48" s="3" t="s">
        <v>29</v>
      </c>
      <c r="C48" s="4"/>
      <c r="D48" s="8">
        <f>SUM(D42,D45:D46)</f>
        <v>324414.40041</v>
      </c>
      <c r="E48" s="6"/>
    </row>
    <row r="49" ht="13.5" thickTop="1">
      <c r="D49" s="12">
        <f>+D48-D18</f>
        <v>-0.002639999962411821</v>
      </c>
    </row>
    <row r="53" ht="12.75">
      <c r="B53" s="23" t="s">
        <v>58</v>
      </c>
    </row>
    <row r="54" ht="12.75">
      <c r="B54" s="24" t="s">
        <v>59</v>
      </c>
    </row>
    <row r="59" ht="12.75">
      <c r="B59" s="23" t="s">
        <v>60</v>
      </c>
    </row>
    <row r="60" ht="12.75">
      <c r="B60" s="24" t="s">
        <v>61</v>
      </c>
    </row>
    <row r="63" ht="12.75">
      <c r="B63" s="25"/>
    </row>
    <row r="64" ht="12.75">
      <c r="B64" s="26" t="s">
        <v>62</v>
      </c>
    </row>
    <row r="65" ht="12.75">
      <c r="B65" s="22" t="s">
        <v>63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zoomScalePageLayoutView="0" workbookViewId="0" topLeftCell="A1">
      <selection activeCell="H48" sqref="H48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</cols>
  <sheetData>
    <row r="1" spans="2:4" ht="12.75">
      <c r="B1" s="34" t="str">
        <f>+'Balance Publicación'!B1</f>
        <v>BANCO INDUSTRIAL EL SALVADOR, S.A.</v>
      </c>
      <c r="C1" s="34"/>
      <c r="D1" s="34"/>
    </row>
    <row r="2" spans="2:4" ht="12.75">
      <c r="B2" s="34" t="s">
        <v>68</v>
      </c>
      <c r="C2" s="34"/>
      <c r="D2" s="34"/>
    </row>
    <row r="3" spans="2:4" ht="12.75">
      <c r="B3" s="34" t="s">
        <v>30</v>
      </c>
      <c r="C3" s="34"/>
      <c r="D3" s="34"/>
    </row>
    <row r="4" spans="3:5" ht="12.75">
      <c r="C4" s="13"/>
      <c r="D4" s="21">
        <f>+'Balance Publicación'!D5</f>
        <v>43555</v>
      </c>
      <c r="E4" s="5"/>
    </row>
    <row r="5" ht="12.75">
      <c r="B5" s="2" t="s">
        <v>31</v>
      </c>
    </row>
    <row r="6" spans="2:5" ht="12.75">
      <c r="B6" s="11" t="s">
        <v>32</v>
      </c>
      <c r="D6" s="47">
        <v>3727.62057</v>
      </c>
      <c r="E6" s="19"/>
    </row>
    <row r="7" spans="2:6" ht="12.75">
      <c r="B7" s="11" t="s">
        <v>33</v>
      </c>
      <c r="D7" s="47">
        <v>162.92099</v>
      </c>
      <c r="E7" s="19"/>
      <c r="F7" s="45"/>
    </row>
    <row r="8" spans="2:6" ht="12.75">
      <c r="B8" s="11" t="s">
        <v>34</v>
      </c>
      <c r="D8" s="47">
        <v>1247.65012</v>
      </c>
      <c r="E8" s="19"/>
      <c r="F8" s="45"/>
    </row>
    <row r="9" spans="2:6" ht="12.75">
      <c r="B9" s="11" t="s">
        <v>35</v>
      </c>
      <c r="D9" s="47">
        <v>0</v>
      </c>
      <c r="E9" s="19"/>
      <c r="F9" s="45"/>
    </row>
    <row r="10" spans="2:6" ht="12.75">
      <c r="B10" s="11" t="s">
        <v>36</v>
      </c>
      <c r="D10" s="47">
        <v>0</v>
      </c>
      <c r="E10" s="19"/>
      <c r="F10" s="45"/>
    </row>
    <row r="11" spans="2:6" ht="12.75">
      <c r="B11" s="11" t="s">
        <v>37</v>
      </c>
      <c r="D11" s="47">
        <v>325.67259</v>
      </c>
      <c r="E11" s="19"/>
      <c r="F11" s="45"/>
    </row>
    <row r="12" spans="2:6" ht="12.75">
      <c r="B12" s="11" t="s">
        <v>38</v>
      </c>
      <c r="D12" s="47">
        <v>5.03374</v>
      </c>
      <c r="E12" s="19"/>
      <c r="F12" s="45"/>
    </row>
    <row r="13" spans="2:6" ht="12.75">
      <c r="B13" s="11" t="s">
        <v>39</v>
      </c>
      <c r="D13" s="47">
        <v>169.87617</v>
      </c>
      <c r="E13" s="19"/>
      <c r="F13" s="45"/>
    </row>
    <row r="14" spans="4:7" ht="12.75">
      <c r="D14" s="18">
        <f>SUM(D6:D13)</f>
        <v>5638.77418</v>
      </c>
      <c r="E14" s="16"/>
      <c r="G14" s="16"/>
    </row>
    <row r="15" spans="2:5" ht="12.75">
      <c r="B15" s="2" t="s">
        <v>40</v>
      </c>
      <c r="D15" s="19"/>
      <c r="E15" s="19"/>
    </row>
    <row r="16" spans="2:6" ht="12.75">
      <c r="B16" s="11" t="s">
        <v>41</v>
      </c>
      <c r="D16" s="48">
        <v>1993.99818</v>
      </c>
      <c r="E16" s="19"/>
      <c r="F16" s="45"/>
    </row>
    <row r="17" spans="2:6" ht="12.75">
      <c r="B17" s="11" t="s">
        <v>42</v>
      </c>
      <c r="D17" s="48">
        <v>917.64649</v>
      </c>
      <c r="E17" s="19"/>
      <c r="F17" s="45"/>
    </row>
    <row r="18" spans="2:6" ht="12.75">
      <c r="B18" s="11" t="s">
        <v>43</v>
      </c>
      <c r="D18" s="48">
        <v>0</v>
      </c>
      <c r="E18" s="19"/>
      <c r="F18" s="45"/>
    </row>
    <row r="19" spans="2:6" ht="12.75">
      <c r="B19" s="11" t="s">
        <v>44</v>
      </c>
      <c r="D19" s="48">
        <v>58.35738</v>
      </c>
      <c r="E19" s="19"/>
      <c r="F19" s="45"/>
    </row>
    <row r="20" spans="2:6" ht="12.75">
      <c r="B20" s="11" t="s">
        <v>38</v>
      </c>
      <c r="D20" s="48">
        <v>0.23338</v>
      </c>
      <c r="E20" s="19"/>
      <c r="F20" s="45"/>
    </row>
    <row r="21" spans="2:6" ht="12.75">
      <c r="B21" s="11" t="s">
        <v>45</v>
      </c>
      <c r="D21" s="48">
        <v>348.32484000000005</v>
      </c>
      <c r="E21" s="19"/>
      <c r="F21" s="45"/>
    </row>
    <row r="22" spans="4:7" ht="12.75">
      <c r="D22" s="32">
        <f>SUM(D16:D21)</f>
        <v>3318.5602700000004</v>
      </c>
      <c r="E22" s="16"/>
      <c r="G22" s="16"/>
    </row>
    <row r="23" spans="4:5" ht="12.75">
      <c r="D23" s="20"/>
      <c r="E23" s="19"/>
    </row>
    <row r="24" spans="2:7" ht="12.75">
      <c r="B24" s="2" t="s">
        <v>46</v>
      </c>
      <c r="D24" s="49">
        <v>179.78427</v>
      </c>
      <c r="E24" s="16"/>
      <c r="F24" s="45"/>
      <c r="G24" s="16"/>
    </row>
    <row r="25" spans="4:5" ht="12.75">
      <c r="D25" s="19"/>
      <c r="E25" s="19"/>
    </row>
    <row r="26" spans="2:7" ht="12.75">
      <c r="B26" s="2" t="s">
        <v>47</v>
      </c>
      <c r="D26" s="17">
        <f>+D14-D22-D24</f>
        <v>2140.42964</v>
      </c>
      <c r="E26" s="16"/>
      <c r="G26" s="16"/>
    </row>
    <row r="27" spans="4:5" ht="12.75">
      <c r="D27" s="19"/>
      <c r="E27" s="19"/>
    </row>
    <row r="28" spans="2:5" ht="12.75">
      <c r="B28" s="2" t="s">
        <v>48</v>
      </c>
      <c r="D28" s="19"/>
      <c r="E28" s="19"/>
    </row>
    <row r="29" spans="2:7" ht="12.75">
      <c r="B29" s="11" t="s">
        <v>49</v>
      </c>
      <c r="D29" s="50">
        <v>807.71375</v>
      </c>
      <c r="E29" s="19"/>
      <c r="F29" s="45"/>
      <c r="G29" s="16"/>
    </row>
    <row r="30" spans="2:7" ht="12.75">
      <c r="B30" s="11" t="s">
        <v>50</v>
      </c>
      <c r="D30" s="50">
        <v>774.49988</v>
      </c>
      <c r="E30" s="19"/>
      <c r="F30" s="45"/>
      <c r="G30" s="16"/>
    </row>
    <row r="31" spans="2:7" ht="12.75">
      <c r="B31" s="11" t="s">
        <v>51</v>
      </c>
      <c r="D31" s="50">
        <v>220.52909</v>
      </c>
      <c r="E31" s="19"/>
      <c r="F31" s="45"/>
      <c r="G31" s="16"/>
    </row>
    <row r="32" spans="4:7" ht="12.75">
      <c r="D32" s="18">
        <f>SUM(D29:D31)</f>
        <v>1802.74272</v>
      </c>
      <c r="E32" s="16"/>
      <c r="G32" s="16"/>
    </row>
    <row r="33" spans="4:5" ht="12.75">
      <c r="D33" s="20"/>
      <c r="E33" s="19"/>
    </row>
    <row r="34" spans="2:7" ht="12.75">
      <c r="B34" s="2" t="s">
        <v>67</v>
      </c>
      <c r="D34" s="17">
        <f>+D26-D32</f>
        <v>337.6869199999999</v>
      </c>
      <c r="E34" s="16"/>
      <c r="G34" s="16"/>
    </row>
    <row r="35" spans="4:5" ht="12.75">
      <c r="D35" s="19"/>
      <c r="E35" s="19"/>
    </row>
    <row r="36" spans="2:5" ht="12.75">
      <c r="B36" s="14" t="s">
        <v>52</v>
      </c>
      <c r="D36" s="19"/>
      <c r="E36" s="19"/>
    </row>
    <row r="37" spans="2:7" ht="12.75">
      <c r="B37" s="15" t="s">
        <v>54</v>
      </c>
      <c r="D37" s="51">
        <v>18.54927</v>
      </c>
      <c r="E37" s="19"/>
      <c r="F37" s="45"/>
      <c r="G37" s="16"/>
    </row>
    <row r="38" spans="2:6" ht="12.75">
      <c r="B38" s="15" t="s">
        <v>55</v>
      </c>
      <c r="D38" s="51">
        <v>0</v>
      </c>
      <c r="E38" s="19"/>
      <c r="F38" s="45"/>
    </row>
    <row r="39" spans="4:7" ht="12.75">
      <c r="D39" s="18">
        <f>+D37+D38</f>
        <v>18.54927</v>
      </c>
      <c r="E39" s="16"/>
      <c r="G39" s="16"/>
    </row>
    <row r="40" spans="4:5" ht="12.75">
      <c r="D40" s="20"/>
      <c r="E40" s="19"/>
    </row>
    <row r="41" spans="2:7" ht="12.75">
      <c r="B41" s="2" t="s">
        <v>64</v>
      </c>
      <c r="D41" s="17">
        <f>+D34+D39</f>
        <v>356.23618999999985</v>
      </c>
      <c r="E41" s="16"/>
      <c r="G41" s="16"/>
    </row>
    <row r="42" spans="4:5" ht="12.75">
      <c r="D42" s="19"/>
      <c r="E42" s="19"/>
    </row>
    <row r="43" spans="2:7" ht="12.75">
      <c r="B43" s="11" t="s">
        <v>53</v>
      </c>
      <c r="D43" s="52">
        <v>118.12718</v>
      </c>
      <c r="E43" s="19"/>
      <c r="F43" s="45"/>
      <c r="G43" s="16"/>
    </row>
    <row r="44" spans="4:5" ht="12.75">
      <c r="D44" s="19"/>
      <c r="E44" s="19"/>
    </row>
    <row r="45" spans="2:7" ht="12.75">
      <c r="B45" s="2" t="s">
        <v>65</v>
      </c>
      <c r="D45" s="17">
        <f>+D41-D43</f>
        <v>238.10900999999984</v>
      </c>
      <c r="E45" s="16"/>
      <c r="G45" s="16"/>
    </row>
    <row r="46" spans="4:5" ht="12.75">
      <c r="D46" s="19"/>
      <c r="E46" s="19"/>
    </row>
    <row r="47" spans="2:7" ht="12.75">
      <c r="B47" s="15" t="s">
        <v>57</v>
      </c>
      <c r="D47" s="53">
        <v>23.64932</v>
      </c>
      <c r="E47" s="19"/>
      <c r="F47" s="45"/>
      <c r="G47" s="16"/>
    </row>
    <row r="48" spans="4:7" ht="12.75">
      <c r="D48" s="19"/>
      <c r="E48" s="19"/>
      <c r="G48" s="16"/>
    </row>
    <row r="49" spans="2:7" ht="12.75">
      <c r="B49" s="2" t="s">
        <v>66</v>
      </c>
      <c r="D49" s="17">
        <f>+D45-D47</f>
        <v>214.45968999999985</v>
      </c>
      <c r="E49" s="16"/>
      <c r="G49" s="16"/>
    </row>
    <row r="53" ht="12.75">
      <c r="B53" s="27" t="s">
        <v>58</v>
      </c>
    </row>
    <row r="54" ht="12.75">
      <c r="B54" s="28" t="s">
        <v>59</v>
      </c>
    </row>
    <row r="59" ht="12.75">
      <c r="B59" s="27" t="s">
        <v>60</v>
      </c>
    </row>
    <row r="60" ht="12.75">
      <c r="B60" s="28" t="s">
        <v>61</v>
      </c>
    </row>
    <row r="63" ht="12.75">
      <c r="B63" s="29"/>
    </row>
    <row r="64" ht="12.75">
      <c r="B64" s="30" t="s">
        <v>62</v>
      </c>
    </row>
    <row r="65" ht="12.75">
      <c r="B65" s="30" t="s">
        <v>63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8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2019-03-29T15:37:01Z</cp:lastPrinted>
  <dcterms:created xsi:type="dcterms:W3CDTF">2010-08-30T15:19:18Z</dcterms:created>
  <dcterms:modified xsi:type="dcterms:W3CDTF">2019-04-16T15:47:54Z</dcterms:modified>
  <cp:category/>
  <cp:version/>
  <cp:contentType/>
  <cp:contentStatus/>
</cp:coreProperties>
</file>