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10" i="1"/>
  <c r="D28" i="1" s="1"/>
  <c r="D48" i="1"/>
  <c r="D31" i="1"/>
  <c r="D42" i="1"/>
  <c r="D16" i="2"/>
  <c r="D21" i="2"/>
  <c r="D29" i="2" s="1"/>
  <c r="D49" i="1"/>
  <c r="D32" i="2" l="1"/>
  <c r="D30" i="2"/>
</calcChain>
</file>

<file path=xl/sharedStrings.xml><?xml version="1.0" encoding="utf-8"?>
<sst xmlns="http://schemas.openxmlformats.org/spreadsheetml/2006/main" count="134" uniqueCount="122">
  <si>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</si>
  <si>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</si>
  <si>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</si>
  <si>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</si>
  <si>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</si>
  <si>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</si>
  <si>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</si>
  <si>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</si>
  <si>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</si>
  <si>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</si>
  <si>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</si>
  <si>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</si>
  <si>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</si>
  <si>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</si>
  <si>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</si>
  <si>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</si>
  <si>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</si>
  <si>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</si>
  <si>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</si>
  <si>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</si>
  <si>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</si>
  <si>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</si>
  <si>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</si>
  <si>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</si>
  <si>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</si>
  <si>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</si>
  <si>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</si>
  <si>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</si>
  <si>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</si>
  <si>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</si>
  <si>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</si>
  <si>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</si>
  <si>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</si>
  <si>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</si>
  <si>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</si>
  <si>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</si>
  <si>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</si>
  <si>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</si>
  <si>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</si>
  <si>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</si>
  <si>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</si>
  <si>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</si>
  <si>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</si>
  <si>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</si>
  <si>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</si>
  <si>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</si>
  <si>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</si>
  <si>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</si>
  <si>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</si>
  <si>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</si>
  <si>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</si>
  <si>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</si>
  <si>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</si>
  <si>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</si>
  <si>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</si>
  <si>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</si>
  <si>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</si>
  <si>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</si>
  <si>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</si>
  <si>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</si>
  <si>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</si>
  <si>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</si>
  <si>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</si>
  <si>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</si>
  <si>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</si>
  <si>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</si>
  <si>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</si>
  <si>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</si>
  <si>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</si>
  <si>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</si>
  <si>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</si>
  <si>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</si>
  <si>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</si>
  <si>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</si>
  <si>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</si>
  <si>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</si>
  <si>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</si>
  <si>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</si>
  <si>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</si>
  <si>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</si>
  <si>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</si>
  <si>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</si>
  <si>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</si>
  <si>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</si>
  <si>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</si>
  <si>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</si>
  <si>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</si>
  <si>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</si>
  <si>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</si>
  <si>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</si>
  <si>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</si>
  <si>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</si>
  <si>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</si>
  <si>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</si>
  <si>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</si>
  <si>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</si>
  <si>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</si>
  <si>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</si>
  <si>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</si>
  <si>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</si>
  <si>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</si>
  <si>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</si>
  <si>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</si>
  <si>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</si>
  <si>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</si>
  <si>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</si>
  <si>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</si>
  <si>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</si>
  <si>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</si>
  <si>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</si>
  <si>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Rigoberto Pérez Reyes</t>
  </si>
  <si>
    <t>Contador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</si>
  <si>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</si>
  <si>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</si>
  <si>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</si>
  <si>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</si>
  <si>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</si>
  <si>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</si>
  <si>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</si>
  <si>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>Balance de Situación al 28 de febrero de 2019</t>
  </si>
  <si>
    <t>Estado de resultados del 01 de enero al 28 de febrero  de 2019</t>
  </si>
  <si>
    <t>Inscripción No. 4233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</si>
</sst>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charset val="1"/>
    </font>
    <font>
      <sz val="11.25"/>
      <color indexed="8"/>
      <name val="Arial"/>
      <charset val="1"/>
    </font>
    <font>
      <sz val="9.75"/>
      <color indexed="8"/>
      <name val="ARIAL"/>
      <charset val="1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58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09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="60" zoomScaleNormal="100" workbookViewId="0">
      <selection activeCell="C56" sqref="C56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119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112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10335206.630000001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409410.24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38179.300000000003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7992709.5599999996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1091761.23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50839.96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748187.83</v>
      </c>
      <c r="E16" s="12"/>
    </row>
    <row r="17" spans="1:5" x14ac:dyDescent="0.2">
      <c r="A17" s="11" t="s">
        <v>20</v>
      </c>
      <c r="B17" s="9" t="s">
        <v>113</v>
      </c>
      <c r="C17" s="12"/>
      <c r="D17" s="12">
        <v>4118.51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1367004.53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120038.8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893076.96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103903.02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22400.57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75498.259999999995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129656.24</v>
      </c>
      <c r="E27" s="12"/>
    </row>
    <row r="28" spans="1:5" ht="16.5" customHeight="1" thickBot="1" x14ac:dyDescent="0.25">
      <c r="A28" s="11"/>
      <c r="B28" s="16" t="s">
        <v>94</v>
      </c>
      <c r="C28" s="17" t="s">
        <v>118</v>
      </c>
      <c r="D28" s="18">
        <f>D10+D18</f>
        <v>11702211.16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6785183.169999999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6484493.3200000003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160823.18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4527.3100000000004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7761.02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18740.97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35684.68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73152.69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841607.84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781625.1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59982.74</v>
      </c>
      <c r="E41" s="12"/>
    </row>
    <row r="42" spans="1:5" ht="16.5" customHeight="1" x14ac:dyDescent="0.2">
      <c r="A42" s="11"/>
      <c r="B42" s="20" t="s">
        <v>116</v>
      </c>
      <c r="C42" s="21"/>
      <c r="D42" s="22">
        <f>D31+D39</f>
        <v>7626791.0099999988</v>
      </c>
      <c r="E42" s="12"/>
    </row>
    <row r="43" spans="1:5" x14ac:dyDescent="0.2">
      <c r="A43" s="19" t="s">
        <v>114</v>
      </c>
      <c r="B43" s="14" t="s">
        <v>115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1358214.83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714805.32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4075420.15</v>
      </c>
      <c r="E48" s="12"/>
    </row>
    <row r="49" spans="1:5" ht="16.5" customHeight="1" thickBot="1" x14ac:dyDescent="0.25">
      <c r="A49" s="11"/>
      <c r="B49" s="20" t="s">
        <v>96</v>
      </c>
      <c r="C49" s="21" t="s">
        <v>118</v>
      </c>
      <c r="D49" s="23">
        <f>D42+D48</f>
        <v>11702211.159999998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110</v>
      </c>
      <c r="D53" s="12"/>
      <c r="E53" s="12"/>
    </row>
    <row r="54" spans="1:5" x14ac:dyDescent="0.2">
      <c r="A54" s="8" t="s">
        <v>109</v>
      </c>
      <c r="C54" s="8" t="s">
        <v>111</v>
      </c>
      <c r="D54" s="12"/>
      <c r="E54" s="12"/>
    </row>
    <row r="55" spans="1:5" x14ac:dyDescent="0.2">
      <c r="C55" s="8" t="s">
        <v>121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" bottom="1" header="0" footer="0"/>
  <pageSetup scale="9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zoomScale="60" zoomScaleNormal="100" workbookViewId="0">
      <selection activeCell="B24" sqref="B24"/>
    </sheetView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120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117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282888.24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71599.5</v>
      </c>
    </row>
    <row r="16" spans="1:4" ht="16.5" customHeight="1" x14ac:dyDescent="0.2">
      <c r="A16" s="11"/>
      <c r="B16" s="24" t="s">
        <v>99</v>
      </c>
      <c r="C16" s="24"/>
      <c r="D16" s="25">
        <f>D13-D15</f>
        <v>211288.74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42569.18</v>
      </c>
    </row>
    <row r="20" spans="1:4" x14ac:dyDescent="0.2">
      <c r="A20" s="11" t="s">
        <v>78</v>
      </c>
      <c r="B20" s="9" t="s">
        <v>79</v>
      </c>
      <c r="C20" s="9"/>
      <c r="D20" s="13">
        <v>165295.67000000001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3423.8899999999849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41063.519999999997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196.64</v>
      </c>
    </row>
    <row r="28" spans="1:4" x14ac:dyDescent="0.2">
      <c r="A28" s="11" t="s">
        <v>84</v>
      </c>
      <c r="B28" s="9" t="s">
        <v>85</v>
      </c>
      <c r="C28" s="9"/>
      <c r="D28" s="13">
        <v>0</v>
      </c>
    </row>
    <row r="29" spans="1:4" ht="16.5" customHeight="1" x14ac:dyDescent="0.2">
      <c r="B29" s="24" t="s">
        <v>103</v>
      </c>
      <c r="C29" s="24"/>
      <c r="D29" s="26">
        <f>D21+D24-(D27+D28)</f>
        <v>44290.769999999982</v>
      </c>
    </row>
    <row r="30" spans="1:4" x14ac:dyDescent="0.2">
      <c r="B30" s="9" t="s">
        <v>104</v>
      </c>
      <c r="C30" s="9"/>
      <c r="D30" s="12">
        <f>D29*0.07</f>
        <v>3100.3538999999992</v>
      </c>
    </row>
    <row r="31" spans="1:4" x14ac:dyDescent="0.2">
      <c r="B31" s="9" t="s">
        <v>105</v>
      </c>
      <c r="C31" s="9"/>
      <c r="D31" s="13">
        <v>14284.66</v>
      </c>
    </row>
    <row r="32" spans="1:4" ht="16.5" customHeight="1" thickBot="1" x14ac:dyDescent="0.25">
      <c r="B32" s="24" t="s">
        <v>106</v>
      </c>
      <c r="C32" s="24"/>
      <c r="D32" s="27">
        <f>D29-D30-D31</f>
        <v>26905.756099999981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110</v>
      </c>
    </row>
    <row r="37" spans="1:4" x14ac:dyDescent="0.2">
      <c r="A37" s="8" t="s">
        <v>109</v>
      </c>
      <c r="B37" s="9"/>
      <c r="C37" s="8" t="s">
        <v>111</v>
      </c>
    </row>
    <row r="38" spans="1:4" x14ac:dyDescent="0.2">
      <c r="B38" s="9"/>
      <c r="C38" s="8" t="s">
        <v>121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2019-04-11T23:03:03Z</cp:lastPrinted>
  <dcterms:created xsi:type="dcterms:W3CDTF">2019-02-28T22:50:16Z</dcterms:created>
  <dcterms:modified xsi:type="dcterms:W3CDTF">2019-04-11T23:03:53Z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