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sa de Valores\Año 2019\"/>
    </mc:Choice>
  </mc:AlternateContent>
  <xr:revisionPtr revIDLastSave="0" documentId="8_{CB465173-B53D-456F-BCD7-2B7E84199F7D}" xr6:coauthVersionLast="36" xr6:coauthVersionMax="36" xr10:uidLastSave="{00000000-0000-0000-0000-000000000000}"/>
  <bookViews>
    <workbookView xWindow="0" yWindow="0" windowWidth="28800" windowHeight="11628" xr2:uid="{0ADEB8BC-3594-41F7-A386-E840B28B75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6" i="1" l="1"/>
  <c r="C35" i="1"/>
  <c r="C31" i="1"/>
  <c r="C21" i="1"/>
  <c r="C14" i="1"/>
  <c r="E98" i="1"/>
  <c r="C98" i="1"/>
  <c r="E92" i="1"/>
  <c r="C92" i="1"/>
  <c r="E88" i="1"/>
  <c r="C88" i="1"/>
  <c r="E80" i="1"/>
  <c r="E82" i="1" s="1"/>
  <c r="C80" i="1"/>
  <c r="C82" i="1" s="1"/>
  <c r="E46" i="1"/>
  <c r="E35" i="1"/>
  <c r="E31" i="1"/>
  <c r="E37" i="1" s="1"/>
  <c r="E21" i="1"/>
  <c r="E14" i="1"/>
  <c r="C37" i="1" l="1"/>
  <c r="C48" i="1" s="1"/>
  <c r="E100" i="1"/>
  <c r="E104" i="1" s="1"/>
  <c r="E111" i="1" s="1"/>
  <c r="E126" i="1" s="1"/>
  <c r="C100" i="1"/>
  <c r="C104" i="1" s="1"/>
  <c r="C111" i="1" s="1"/>
  <c r="C126" i="1" s="1"/>
  <c r="E23" i="1"/>
  <c r="E48" i="1"/>
  <c r="C23" i="1"/>
  <c r="C65" i="1" l="1"/>
  <c r="E65" i="1"/>
</calcChain>
</file>

<file path=xl/sharedStrings.xml><?xml version="1.0" encoding="utf-8"?>
<sst xmlns="http://schemas.openxmlformats.org/spreadsheetml/2006/main" count="119" uniqueCount="73">
  <si>
    <t>ADMINISTRADORA DE FONDOS DE PENSIONES CONFIA, S. A.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</si>
  <si>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</si>
  <si>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</si>
  <si>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</si>
  <si>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</si>
  <si>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</si>
  <si>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</si>
  <si>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INVERSIONES FINANCIERAS                                                                                              </t>
  </si>
  <si>
    <t xml:space="preserve">       CUENTAS Y DOCUMENTOS POR COBRAR NETO DE PROVISIONES                 </t>
  </si>
  <si>
    <t xml:space="preserve">       GASTOS PAGADOS POR ANTICIPADO                                                                             </t>
  </si>
  <si>
    <t>TOTAL ACTIVO CORRIENTE</t>
  </si>
  <si>
    <t>ACTIVOS NO CORRIENTES</t>
  </si>
  <si>
    <t xml:space="preserve">       INVERSIONES EN CUOTAS DEL FONDO                                                                      </t>
  </si>
  <si>
    <t xml:space="preserve">       OTROS ACTIVOS E INTANGIBLES NETO DE AMORTIZACIONES    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</si>
  <si>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</si>
  <si>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</si>
  <si>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</si>
  <si>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</si>
  <si>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</si>
  <si>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</si>
  <si>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 xml:space="preserve">       PROVISIONES                                                                                                         </t>
  </si>
  <si>
    <t xml:space="preserve">       OTROS PASIVOS                                                               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</si>
  <si>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</si>
  <si>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</si>
  <si>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</si>
  <si>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</si>
  <si>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</si>
  <si>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CAPITAL SOCIAL PAGADO                                                                                               </t>
  </si>
  <si>
    <t xml:space="preserve">       RESERVAS DE CAPITAL                                                                                                   </t>
  </si>
  <si>
    <t xml:space="preserve">       REVALUACION</t>
  </si>
  <si>
    <t xml:space="preserve">       RESULTADOS DE EJERCICIOS ANTERIORES                                                                                      </t>
  </si>
  <si>
    <t xml:space="preserve">       RESULTADOS DE EJERCICIO                                                                                      </t>
  </si>
  <si>
    <t>TOTAL PATRIMONIO</t>
  </si>
  <si>
    <t>TOTAL PASIVO Y PATRIMONIO</t>
  </si>
  <si>
    <t xml:space="preserve">CUENTAS DE CONTROL                                                                                                                  </t>
  </si>
  <si>
    <t xml:space="preserve">                                    MARIA DE  LOURDES AREVALO SANDOVAL</t>
  </si>
  <si>
    <t>RICARDO HUMBERTO PINEDA SARMIENTO</t>
  </si>
  <si>
    <t xml:space="preserve">                                                      REPRESENTANTE LEGAL</t>
  </si>
  <si>
    <t>DIRECTOR  FINANCIERO</t>
  </si>
  <si>
    <t>JULIO FRANCISCO DIAZ CANTON</t>
  </si>
  <si>
    <t xml:space="preserve">                                                  CONTADOR GENERAL                                     </t>
  </si>
  <si>
    <t>BALANCE GENERAL AL 31  DE  MARZO</t>
  </si>
  <si>
    <t xml:space="preserve">       PROPIEDADES, PLANTA Y EQUIPO NETO DE DEPRECIACION ACUMULADA        </t>
  </si>
  <si>
    <t xml:space="preserve">       ACTIVO POR IMPUESTO DIFERIDO                 </t>
  </si>
  <si>
    <t xml:space="preserve">CONTINGENCIAS Y COMPROMISOS                                                                                                       </t>
  </si>
  <si>
    <t>ESTADO DE RESULTADOS DEL 1 DE ENERO AL 31 DE MARZO</t>
  </si>
  <si>
    <t>(EXPRESADO EN  DOLARES DE LOS ESTADOS UNIDOS DE AMERICA)</t>
  </si>
  <si>
    <t>INGRESOS POR ADMINISTRACION DE FONDOS DE PENSIONES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</si>
  <si>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</si>
  <si>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</si>
  <si>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</si>
  <si>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</si>
  <si>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</si>
  <si>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</si>
  <si>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</si>
  <si>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</si>
  <si>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</si>
  <si>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</si>
  <si>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</si>
  <si>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</si>
  <si>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</si>
  <si>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</si>
  <si>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</si>
  <si>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</si>
  <si>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</si>
  <si>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</si>
  <si>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</si>
  <si>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</si>
  <si>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>UTILIDAD DE LAS ACTIVIDADES ORDINARIAS</t>
  </si>
  <si>
    <t>CONTRIBUCION ESPECIAL PARA EL PLAN DE SEGURIDAD CIUDADANA</t>
  </si>
  <si>
    <t>PARTIDAS EXTRAORDINARIAS</t>
  </si>
  <si>
    <t xml:space="preserve">       GASTOS EXTRAORDINARIOS</t>
  </si>
  <si>
    <t>UTILIDAD  NETA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</si>
</sst>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sz val="8"/>
      <name val="Comic Sans MS"/>
      <family val="4"/>
    </font>
    <font>
      <b/>
      <sz val="7"/>
      <name val="Comic Sans MS"/>
      <family val="4"/>
    </font>
    <font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43" fontId="3" fillId="0" borderId="0" xfId="1" applyFont="1" applyAlignment="1">
      <alignment horizontal="center"/>
    </xf>
    <xf numFmtId="43" fontId="3" fillId="0" borderId="0" xfId="1" applyFont="1"/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/>
    <xf numFmtId="164" fontId="3" fillId="0" borderId="0" xfId="1" applyNumberFormat="1" applyFont="1"/>
    <xf numFmtId="0" fontId="5" fillId="0" borderId="0" xfId="0" applyFont="1"/>
    <xf numFmtId="164" fontId="3" fillId="0" borderId="1" xfId="1" applyNumberFormat="1" applyFont="1" applyBorder="1"/>
    <xf numFmtId="164" fontId="3" fillId="0" borderId="2" xfId="1" applyNumberFormat="1" applyFont="1" applyBorder="1"/>
    <xf numFmtId="164" fontId="3" fillId="0" borderId="0" xfId="1" applyNumberFormat="1" applyFont="1" applyBorder="1"/>
    <xf numFmtId="164" fontId="3" fillId="0" borderId="3" xfId="1" applyNumberFormat="1" applyFont="1" applyBorder="1"/>
    <xf numFmtId="164" fontId="3" fillId="0" borderId="0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3" fillId="0" borderId="0" xfId="0" applyFont="1"/>
    <xf numFmtId="0" fontId="2" fillId="0" borderId="0" xfId="0" applyFont="1"/>
    <xf numFmtId="164" fontId="2" fillId="0" borderId="0" xfId="1" applyNumberFormat="1" applyFont="1" applyAlignment="1">
      <alignment horizontal="center"/>
    </xf>
    <xf numFmtId="164" fontId="3" fillId="0" borderId="0" xfId="0" applyNumberFormat="1" applyFont="1"/>
    <xf numFmtId="164" fontId="3" fillId="0" borderId="0" xfId="0" applyNumberFormat="1" applyFont="1" applyBorder="1"/>
    <xf numFmtId="43" fontId="2" fillId="0" borderId="0" xfId="1" applyFont="1" applyBorder="1" applyAlignment="1">
      <alignment horizontal="center"/>
    </xf>
    <xf numFmtId="164" fontId="0" fillId="0" borderId="0" xfId="0" applyNumberFormat="1"/>
    <xf numFmtId="43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4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9F6E5-5C5A-4CDD-9494-838CA23D986E}">
  <dimension ref="A2:E126"/>
  <sheetViews>
    <sheetView tabSelected="1" workbookViewId="0">
      <selection activeCell="A2" sqref="A2:E2"/>
    </sheetView>
  </sheetViews>
  <sheetFormatPr baseColWidth="10" defaultColWidth="8.88671875" defaultRowHeight="14.4" x14ac:dyDescent="0.3"/>
  <cols>
    <col min="1" max="1" width="79.109375" customWidth="1"/>
    <col min="2" max="2" width="3.33203125" bestFit="1" customWidth="1"/>
    <col min="3" max="3" width="19.109375" customWidth="1"/>
    <col min="4" max="4" width="3.33203125" bestFit="1" customWidth="1"/>
    <col min="5" max="5" width="18.109375" customWidth="1"/>
  </cols>
  <sheetData>
    <row r="2" spans="1:5" ht="15" x14ac:dyDescent="0.35">
      <c r="A2" s="24" t="s">
        <v>0</v>
      </c>
      <c r="B2" s="24"/>
      <c r="C2" s="24"/>
      <c r="D2" s="24"/>
      <c r="E2" s="24"/>
    </row>
    <row r="3" spans="1:5" ht="15" x14ac:dyDescent="0.35">
      <c r="A3" s="24" t="s">
        <v>41</v>
      </c>
      <c r="B3" s="24"/>
      <c r="C3" s="24"/>
      <c r="D3" s="24"/>
      <c r="E3" s="24"/>
    </row>
    <row r="4" spans="1:5" x14ac:dyDescent="0.3">
      <c r="A4" s="25" t="s">
        <v>1</v>
      </c>
      <c r="B4" s="25"/>
      <c r="C4" s="25"/>
      <c r="D4" s="25"/>
      <c r="E4" s="25"/>
    </row>
    <row r="5" spans="1:5" x14ac:dyDescent="0.3">
      <c r="A5" s="2"/>
      <c r="B5" s="2"/>
      <c r="C5" s="2"/>
      <c r="D5" s="2"/>
      <c r="E5" s="2"/>
    </row>
    <row r="6" spans="1:5" ht="15" x14ac:dyDescent="0.35">
      <c r="A6" s="2"/>
      <c r="B6" s="2"/>
      <c r="C6" s="3"/>
      <c r="D6" s="2"/>
      <c r="E6" s="3"/>
    </row>
    <row r="7" spans="1:5" ht="15" x14ac:dyDescent="0.35">
      <c r="A7" s="2"/>
      <c r="B7" s="2"/>
      <c r="C7" s="4">
        <v>2019</v>
      </c>
      <c r="D7" s="2"/>
      <c r="E7" s="4">
        <v>2018</v>
      </c>
    </row>
    <row r="8" spans="1:5" ht="15" x14ac:dyDescent="0.35">
      <c r="A8" s="5" t="s">
        <v>2</v>
      </c>
      <c r="B8" s="2"/>
      <c r="C8" s="2" t="s">
        <v>3</v>
      </c>
      <c r="D8" s="2"/>
      <c r="E8" s="2" t="s">
        <v>3</v>
      </c>
    </row>
    <row r="9" spans="1:5" x14ac:dyDescent="0.3">
      <c r="A9" s="2" t="s">
        <v>4</v>
      </c>
      <c r="B9" s="2"/>
      <c r="C9" s="2" t="s">
        <v>3</v>
      </c>
      <c r="D9" s="2"/>
      <c r="E9" s="2" t="s">
        <v>3</v>
      </c>
    </row>
    <row r="10" spans="1:5" ht="15" x14ac:dyDescent="0.35">
      <c r="A10" s="2" t="s">
        <v>5</v>
      </c>
      <c r="B10" s="3" t="s">
        <v>6</v>
      </c>
      <c r="C10" s="6">
        <v>18930569</v>
      </c>
      <c r="D10" s="3" t="s">
        <v>6</v>
      </c>
      <c r="E10" s="6">
        <v>9527195</v>
      </c>
    </row>
    <row r="11" spans="1:5" ht="16.2" x14ac:dyDescent="0.4">
      <c r="A11" s="2" t="s">
        <v>7</v>
      </c>
      <c r="B11" s="7"/>
      <c r="C11" s="6">
        <v>3877669</v>
      </c>
      <c r="D11" s="7"/>
      <c r="E11" s="6">
        <v>5927873</v>
      </c>
    </row>
    <row r="12" spans="1:5" x14ac:dyDescent="0.3">
      <c r="A12" s="2" t="s">
        <v>8</v>
      </c>
      <c r="B12" s="2"/>
      <c r="C12" s="6">
        <v>5273277</v>
      </c>
      <c r="D12" s="6"/>
      <c r="E12" s="6">
        <v>4947055</v>
      </c>
    </row>
    <row r="13" spans="1:5" x14ac:dyDescent="0.3">
      <c r="A13" s="2" t="s">
        <v>9</v>
      </c>
      <c r="B13" s="2"/>
      <c r="C13" s="8">
        <v>352984</v>
      </c>
      <c r="D13" s="6"/>
      <c r="E13" s="8">
        <v>345473</v>
      </c>
    </row>
    <row r="14" spans="1:5" x14ac:dyDescent="0.3">
      <c r="A14" s="2" t="s">
        <v>10</v>
      </c>
      <c r="B14" s="2"/>
      <c r="C14" s="9">
        <f>SUM(C10:C13)</f>
        <v>28434499</v>
      </c>
      <c r="D14" s="6"/>
      <c r="E14" s="9">
        <f>SUM(E10:E13)</f>
        <v>20747596</v>
      </c>
    </row>
    <row r="15" spans="1:5" x14ac:dyDescent="0.3">
      <c r="A15" s="2"/>
      <c r="B15" s="2"/>
      <c r="C15" s="6"/>
      <c r="D15" s="6"/>
      <c r="E15" s="6"/>
    </row>
    <row r="16" spans="1:5" x14ac:dyDescent="0.3">
      <c r="A16" s="2" t="s">
        <v>11</v>
      </c>
      <c r="B16" s="2"/>
      <c r="C16" s="6"/>
      <c r="D16" s="6"/>
      <c r="E16" s="6"/>
    </row>
    <row r="17" spans="1:5" x14ac:dyDescent="0.3">
      <c r="A17" s="2" t="s">
        <v>12</v>
      </c>
      <c r="B17" s="2"/>
      <c r="C17" s="6">
        <v>30510</v>
      </c>
      <c r="D17" s="6"/>
      <c r="E17" s="6">
        <v>43062</v>
      </c>
    </row>
    <row r="18" spans="1:5" x14ac:dyDescent="0.3">
      <c r="A18" s="2" t="s">
        <v>42</v>
      </c>
      <c r="B18" s="2"/>
      <c r="C18" s="6">
        <v>12274751</v>
      </c>
      <c r="D18" s="6"/>
      <c r="E18" s="6">
        <v>12282390</v>
      </c>
    </row>
    <row r="19" spans="1:5" x14ac:dyDescent="0.3">
      <c r="A19" s="2" t="s">
        <v>13</v>
      </c>
      <c r="B19" s="2"/>
      <c r="C19" s="6">
        <v>407137</v>
      </c>
      <c r="D19" s="6"/>
      <c r="E19" s="6">
        <v>331232</v>
      </c>
    </row>
    <row r="20" spans="1:5" x14ac:dyDescent="0.3">
      <c r="A20" s="2" t="s">
        <v>43</v>
      </c>
      <c r="B20" s="2"/>
      <c r="C20" s="8">
        <v>1338320</v>
      </c>
      <c r="D20" s="6"/>
      <c r="E20" s="8">
        <v>816889</v>
      </c>
    </row>
    <row r="21" spans="1:5" x14ac:dyDescent="0.3">
      <c r="A21" s="2" t="s">
        <v>14</v>
      </c>
      <c r="B21" s="2"/>
      <c r="C21" s="9">
        <f>SUM(C17:C20)</f>
        <v>14050718</v>
      </c>
      <c r="D21" s="6"/>
      <c r="E21" s="9">
        <f>SUM(E17:E20)</f>
        <v>13473573</v>
      </c>
    </row>
    <row r="22" spans="1:5" x14ac:dyDescent="0.3">
      <c r="A22" s="2"/>
      <c r="B22" s="2"/>
      <c r="C22" s="10"/>
      <c r="D22" s="10"/>
      <c r="E22" s="10"/>
    </row>
    <row r="23" spans="1:5" ht="15.6" thickBot="1" x14ac:dyDescent="0.4">
      <c r="A23" s="5" t="s">
        <v>15</v>
      </c>
      <c r="B23" s="3" t="s">
        <v>6</v>
      </c>
      <c r="C23" s="11">
        <f>+C14+C21</f>
        <v>42485217</v>
      </c>
      <c r="D23" s="3" t="s">
        <v>6</v>
      </c>
      <c r="E23" s="11">
        <f>+E14+E21</f>
        <v>34221169</v>
      </c>
    </row>
    <row r="24" spans="1:5" ht="15" thickTop="1" x14ac:dyDescent="0.3">
      <c r="A24" s="2"/>
      <c r="B24" s="2"/>
      <c r="C24" s="6"/>
      <c r="D24" s="6"/>
      <c r="E24" s="6"/>
    </row>
    <row r="25" spans="1:5" ht="15" x14ac:dyDescent="0.35">
      <c r="A25" s="5" t="s">
        <v>16</v>
      </c>
      <c r="B25" s="2"/>
      <c r="C25" s="6"/>
      <c r="D25" s="6"/>
      <c r="E25" s="6"/>
    </row>
    <row r="26" spans="1:5" x14ac:dyDescent="0.3">
      <c r="A26" s="2" t="s">
        <v>17</v>
      </c>
      <c r="B26" s="2"/>
      <c r="C26" s="6"/>
      <c r="D26" s="6"/>
      <c r="E26" s="6"/>
    </row>
    <row r="27" spans="1:5" x14ac:dyDescent="0.3">
      <c r="A27" s="2" t="s">
        <v>18</v>
      </c>
      <c r="B27" s="2"/>
      <c r="C27" s="6">
        <v>3004164</v>
      </c>
      <c r="D27" s="6"/>
      <c r="E27" s="6">
        <v>5187239</v>
      </c>
    </row>
    <row r="28" spans="1:5" x14ac:dyDescent="0.3">
      <c r="A28" s="2" t="s">
        <v>19</v>
      </c>
      <c r="B28" s="2"/>
      <c r="C28" s="12">
        <v>7581843</v>
      </c>
      <c r="D28" s="6"/>
      <c r="E28" s="12">
        <v>9400418</v>
      </c>
    </row>
    <row r="29" spans="1:5" x14ac:dyDescent="0.3">
      <c r="A29" s="2" t="s">
        <v>20</v>
      </c>
      <c r="B29" s="2"/>
      <c r="C29" s="12">
        <v>551053</v>
      </c>
      <c r="D29" s="6"/>
      <c r="E29" s="12">
        <v>530790</v>
      </c>
    </row>
    <row r="30" spans="1:5" x14ac:dyDescent="0.3">
      <c r="A30" s="2" t="s">
        <v>21</v>
      </c>
      <c r="B30" s="2"/>
      <c r="C30" s="13">
        <v>0</v>
      </c>
      <c r="D30" s="6"/>
      <c r="E30" s="13">
        <v>798794</v>
      </c>
    </row>
    <row r="31" spans="1:5" x14ac:dyDescent="0.3">
      <c r="A31" s="2" t="s">
        <v>22</v>
      </c>
      <c r="B31" s="2"/>
      <c r="C31" s="9">
        <f>SUM(C27:C30)</f>
        <v>11137060</v>
      </c>
      <c r="D31" s="6"/>
      <c r="E31" s="9">
        <f>SUM(E27:E30)</f>
        <v>15917241</v>
      </c>
    </row>
    <row r="32" spans="1:5" x14ac:dyDescent="0.3">
      <c r="A32" s="2"/>
      <c r="B32" s="2"/>
      <c r="C32" s="10"/>
      <c r="D32" s="6"/>
      <c r="E32" s="10"/>
    </row>
    <row r="33" spans="1:5" x14ac:dyDescent="0.3">
      <c r="A33" s="2" t="s">
        <v>23</v>
      </c>
      <c r="B33" s="2"/>
      <c r="C33" s="10"/>
      <c r="D33" s="6"/>
      <c r="E33" s="10"/>
    </row>
    <row r="34" spans="1:5" x14ac:dyDescent="0.3">
      <c r="A34" s="2" t="s">
        <v>20</v>
      </c>
      <c r="B34" s="2"/>
      <c r="C34" s="10">
        <v>3876735</v>
      </c>
      <c r="D34" s="6"/>
      <c r="E34" s="10">
        <v>2240304</v>
      </c>
    </row>
    <row r="35" spans="1:5" x14ac:dyDescent="0.3">
      <c r="A35" s="2" t="s">
        <v>24</v>
      </c>
      <c r="B35" s="2"/>
      <c r="C35" s="9">
        <f>SUM(C34:C34)</f>
        <v>3876735</v>
      </c>
      <c r="D35" s="6"/>
      <c r="E35" s="9">
        <f>SUM(E34:E34)</f>
        <v>2240304</v>
      </c>
    </row>
    <row r="36" spans="1:5" x14ac:dyDescent="0.3">
      <c r="A36" s="2"/>
      <c r="B36" s="2"/>
      <c r="C36" s="10"/>
      <c r="D36" s="6"/>
      <c r="E36" s="10"/>
    </row>
    <row r="37" spans="1:5" ht="15" x14ac:dyDescent="0.35">
      <c r="A37" s="5" t="s">
        <v>25</v>
      </c>
      <c r="B37" s="3" t="s">
        <v>6</v>
      </c>
      <c r="C37" s="8">
        <f>+C31+C35</f>
        <v>15013795</v>
      </c>
      <c r="D37" s="3" t="s">
        <v>6</v>
      </c>
      <c r="E37" s="8">
        <f>+E31+E35</f>
        <v>18157545</v>
      </c>
    </row>
    <row r="38" spans="1:5" x14ac:dyDescent="0.3">
      <c r="A38" s="2"/>
      <c r="B38" s="2"/>
      <c r="C38" s="6"/>
      <c r="D38" s="6"/>
      <c r="E38" s="6"/>
    </row>
    <row r="39" spans="1:5" ht="15" x14ac:dyDescent="0.35">
      <c r="A39" s="5" t="s">
        <v>26</v>
      </c>
      <c r="B39" s="2"/>
      <c r="C39" s="6"/>
      <c r="D39" s="6"/>
      <c r="E39" s="6"/>
    </row>
    <row r="40" spans="1:5" x14ac:dyDescent="0.3">
      <c r="A40" s="2" t="s">
        <v>27</v>
      </c>
      <c r="B40" s="2"/>
      <c r="C40" s="6">
        <v>10500000</v>
      </c>
      <c r="D40" s="6"/>
      <c r="E40" s="6">
        <v>10500000</v>
      </c>
    </row>
    <row r="41" spans="1:5" x14ac:dyDescent="0.3">
      <c r="A41" s="2" t="s">
        <v>28</v>
      </c>
      <c r="B41" s="2"/>
      <c r="C41" s="6">
        <v>2100000</v>
      </c>
      <c r="D41" s="6"/>
      <c r="E41" s="6">
        <v>2100000</v>
      </c>
    </row>
    <row r="42" spans="1:5" x14ac:dyDescent="0.3">
      <c r="A42" s="2" t="s">
        <v>29</v>
      </c>
      <c r="B42" s="2"/>
      <c r="C42" s="6">
        <v>-1600</v>
      </c>
      <c r="D42" s="6"/>
      <c r="E42" s="6">
        <v>-1083</v>
      </c>
    </row>
    <row r="43" spans="1:5" x14ac:dyDescent="0.3">
      <c r="A43" s="2" t="s">
        <v>30</v>
      </c>
      <c r="B43" s="6"/>
      <c r="C43" s="6">
        <v>11675999</v>
      </c>
      <c r="D43" s="6"/>
      <c r="E43" s="6">
        <v>0</v>
      </c>
    </row>
    <row r="44" spans="1:5" x14ac:dyDescent="0.3">
      <c r="A44" s="2" t="s">
        <v>31</v>
      </c>
      <c r="B44" s="2"/>
      <c r="C44" s="8">
        <v>3197023</v>
      </c>
      <c r="D44" s="6"/>
      <c r="E44" s="8">
        <v>3464707</v>
      </c>
    </row>
    <row r="45" spans="1:5" x14ac:dyDescent="0.3">
      <c r="A45" s="2"/>
      <c r="B45" s="2"/>
      <c r="C45" s="10"/>
      <c r="D45" s="6"/>
      <c r="E45" s="10"/>
    </row>
    <row r="46" spans="1:5" ht="15" x14ac:dyDescent="0.35">
      <c r="A46" s="5" t="s">
        <v>32</v>
      </c>
      <c r="B46" s="3" t="s">
        <v>6</v>
      </c>
      <c r="C46" s="8">
        <f>SUM(C40:C44)</f>
        <v>27471422</v>
      </c>
      <c r="D46" s="3" t="s">
        <v>6</v>
      </c>
      <c r="E46" s="8">
        <f>SUM(E40:E44)</f>
        <v>16063624</v>
      </c>
    </row>
    <row r="47" spans="1:5" x14ac:dyDescent="0.3">
      <c r="A47" s="2"/>
      <c r="B47" s="2"/>
      <c r="C47" s="10"/>
      <c r="D47" s="6"/>
      <c r="E47" s="10"/>
    </row>
    <row r="48" spans="1:5" ht="15.6" thickBot="1" x14ac:dyDescent="0.4">
      <c r="A48" s="5" t="s">
        <v>33</v>
      </c>
      <c r="B48" s="3" t="s">
        <v>6</v>
      </c>
      <c r="C48" s="11">
        <f>+C46+C37</f>
        <v>42485217</v>
      </c>
      <c r="D48" s="3" t="s">
        <v>6</v>
      </c>
      <c r="E48" s="11">
        <f>+E46+E37</f>
        <v>34221169</v>
      </c>
    </row>
    <row r="49" spans="1:5" ht="15.6" thickTop="1" x14ac:dyDescent="0.35">
      <c r="A49" s="2"/>
      <c r="B49" s="3"/>
      <c r="C49" s="10"/>
      <c r="D49" s="3"/>
      <c r="E49" s="10"/>
    </row>
    <row r="50" spans="1:5" ht="15.6" thickBot="1" x14ac:dyDescent="0.4">
      <c r="A50" s="5" t="s">
        <v>44</v>
      </c>
      <c r="B50" s="3" t="s">
        <v>6</v>
      </c>
      <c r="C50" s="11">
        <v>7755638</v>
      </c>
      <c r="D50" s="3" t="s">
        <v>6</v>
      </c>
      <c r="E50" s="11">
        <v>7677827</v>
      </c>
    </row>
    <row r="51" spans="1:5" ht="15.6" thickTop="1" x14ac:dyDescent="0.35">
      <c r="A51" s="2"/>
      <c r="B51" s="3"/>
      <c r="C51" s="10"/>
      <c r="D51" s="3"/>
      <c r="E51" s="10"/>
    </row>
    <row r="52" spans="1:5" ht="15.6" thickBot="1" x14ac:dyDescent="0.4">
      <c r="A52" s="5" t="s">
        <v>34</v>
      </c>
      <c r="B52" s="3" t="s">
        <v>6</v>
      </c>
      <c r="C52" s="11">
        <v>21948593</v>
      </c>
      <c r="D52" s="3" t="s">
        <v>6</v>
      </c>
      <c r="E52" s="11">
        <v>6069340</v>
      </c>
    </row>
    <row r="53" spans="1:5" ht="15.6" thickTop="1" x14ac:dyDescent="0.35">
      <c r="A53" s="5"/>
      <c r="B53" s="3"/>
      <c r="C53" s="2"/>
      <c r="D53" s="3"/>
      <c r="E53" s="2"/>
    </row>
    <row r="54" spans="1:5" ht="15" x14ac:dyDescent="0.35">
      <c r="A54" s="5"/>
      <c r="B54" s="3"/>
      <c r="C54" s="6"/>
      <c r="D54" s="3"/>
      <c r="E54" s="6"/>
    </row>
    <row r="55" spans="1:5" ht="15" x14ac:dyDescent="0.35">
      <c r="A55" s="5"/>
      <c r="B55" s="2"/>
      <c r="C55" s="6"/>
      <c r="D55" s="2"/>
      <c r="E55" s="6"/>
    </row>
    <row r="56" spans="1:5" x14ac:dyDescent="0.3">
      <c r="A56" s="2"/>
      <c r="B56" s="2"/>
      <c r="C56" s="6"/>
      <c r="D56" s="2"/>
      <c r="E56" s="2"/>
    </row>
    <row r="57" spans="1:5" x14ac:dyDescent="0.3">
      <c r="A57" s="2" t="s">
        <v>35</v>
      </c>
      <c r="B57" s="21" t="s">
        <v>36</v>
      </c>
      <c r="C57" s="21"/>
      <c r="D57" s="21"/>
      <c r="E57" s="21"/>
    </row>
    <row r="58" spans="1:5" x14ac:dyDescent="0.3">
      <c r="A58" s="2" t="s">
        <v>37</v>
      </c>
      <c r="B58" s="21" t="s">
        <v>38</v>
      </c>
      <c r="C58" s="21"/>
      <c r="D58" s="21"/>
      <c r="E58" s="21"/>
    </row>
    <row r="59" spans="1:5" x14ac:dyDescent="0.3">
      <c r="A59" s="2"/>
      <c r="B59" s="1"/>
      <c r="C59" s="1"/>
      <c r="D59" s="1"/>
      <c r="E59" s="1"/>
    </row>
    <row r="60" spans="1:5" x14ac:dyDescent="0.3">
      <c r="A60" s="2"/>
      <c r="B60" s="1"/>
      <c r="C60" s="1"/>
      <c r="D60" s="1"/>
      <c r="E60" s="1"/>
    </row>
    <row r="61" spans="1:5" x14ac:dyDescent="0.3">
      <c r="A61" s="2"/>
      <c r="B61" s="1"/>
      <c r="C61" s="1"/>
      <c r="D61" s="1"/>
      <c r="E61" s="1"/>
    </row>
    <row r="62" spans="1:5" x14ac:dyDescent="0.3">
      <c r="A62" s="2"/>
      <c r="B62" s="2"/>
      <c r="C62" s="2"/>
      <c r="D62" s="2"/>
      <c r="E62" s="2"/>
    </row>
    <row r="63" spans="1:5" x14ac:dyDescent="0.3">
      <c r="A63" s="21" t="s">
        <v>39</v>
      </c>
      <c r="B63" s="21"/>
      <c r="C63" s="21"/>
      <c r="D63" s="21"/>
      <c r="E63" s="21"/>
    </row>
    <row r="64" spans="1:5" x14ac:dyDescent="0.3">
      <c r="A64" s="21" t="s">
        <v>40</v>
      </c>
      <c r="B64" s="21"/>
      <c r="C64" s="21"/>
      <c r="D64" s="21"/>
      <c r="E64" s="21"/>
    </row>
    <row r="65" spans="1:5" x14ac:dyDescent="0.3">
      <c r="A65" s="2"/>
      <c r="B65" s="2"/>
      <c r="C65" s="2">
        <f>+C48-C23</f>
        <v>0</v>
      </c>
      <c r="D65" s="2"/>
      <c r="E65" s="2">
        <f>+E48-E23</f>
        <v>0</v>
      </c>
    </row>
    <row r="66" spans="1:5" x14ac:dyDescent="0.3">
      <c r="A66" s="2"/>
      <c r="B66" s="2"/>
      <c r="C66" s="2"/>
      <c r="D66" s="2"/>
      <c r="E66" s="2"/>
    </row>
    <row r="67" spans="1:5" ht="15" x14ac:dyDescent="0.35">
      <c r="A67" s="22" t="s">
        <v>0</v>
      </c>
      <c r="B67" s="22"/>
      <c r="C67" s="22"/>
      <c r="D67" s="22"/>
      <c r="E67" s="22"/>
    </row>
    <row r="68" spans="1:5" ht="15" x14ac:dyDescent="0.35">
      <c r="A68" s="22" t="s">
        <v>45</v>
      </c>
      <c r="B68" s="22"/>
      <c r="C68" s="22"/>
      <c r="D68" s="22"/>
      <c r="E68" s="22"/>
    </row>
    <row r="69" spans="1:5" x14ac:dyDescent="0.3">
      <c r="A69" s="23" t="s">
        <v>46</v>
      </c>
      <c r="B69" s="23"/>
      <c r="C69" s="23"/>
      <c r="D69" s="23"/>
      <c r="E69" s="23"/>
    </row>
    <row r="70" spans="1:5" x14ac:dyDescent="0.3">
      <c r="A70" s="14"/>
      <c r="B70" s="14"/>
      <c r="C70" s="14"/>
      <c r="D70" s="14"/>
      <c r="E70" s="14"/>
    </row>
    <row r="71" spans="1:5" ht="15" x14ac:dyDescent="0.35">
      <c r="A71" s="14"/>
      <c r="B71" s="14"/>
      <c r="C71" s="4">
        <v>2019</v>
      </c>
      <c r="D71" s="14"/>
      <c r="E71" s="4">
        <v>2018</v>
      </c>
    </row>
    <row r="72" spans="1:5" x14ac:dyDescent="0.3">
      <c r="A72" s="14"/>
      <c r="B72" s="14"/>
      <c r="C72" s="14"/>
      <c r="D72" s="14"/>
      <c r="E72" s="14"/>
    </row>
    <row r="73" spans="1:5" ht="15" x14ac:dyDescent="0.35">
      <c r="A73" s="15" t="s">
        <v>47</v>
      </c>
      <c r="B73" s="1"/>
      <c r="C73" s="14" t="s">
        <v>3</v>
      </c>
      <c r="D73" s="14"/>
      <c r="E73" s="14" t="s">
        <v>3</v>
      </c>
    </row>
    <row r="74" spans="1:5" ht="15" x14ac:dyDescent="0.35">
      <c r="A74" s="14" t="s">
        <v>48</v>
      </c>
      <c r="B74" s="3" t="s">
        <v>6</v>
      </c>
      <c r="C74" s="8">
        <v>16331034</v>
      </c>
      <c r="D74" s="16" t="s">
        <v>6</v>
      </c>
      <c r="E74" s="8">
        <v>15832476</v>
      </c>
    </row>
    <row r="75" spans="1:5" x14ac:dyDescent="0.3">
      <c r="A75" s="14"/>
      <c r="B75" s="14"/>
      <c r="C75" s="10"/>
      <c r="D75" s="17"/>
      <c r="E75" s="10"/>
    </row>
    <row r="76" spans="1:5" ht="15" x14ac:dyDescent="0.35">
      <c r="A76" s="15" t="s">
        <v>49</v>
      </c>
      <c r="B76" s="14"/>
      <c r="C76" s="6"/>
      <c r="D76" s="17"/>
      <c r="E76" s="6"/>
    </row>
    <row r="77" spans="1:5" x14ac:dyDescent="0.3">
      <c r="A77" s="14" t="s">
        <v>50</v>
      </c>
      <c r="B77" s="14"/>
      <c r="C77" s="6">
        <v>6684159</v>
      </c>
      <c r="D77" s="17"/>
      <c r="E77" s="6">
        <v>6025303</v>
      </c>
    </row>
    <row r="78" spans="1:5" x14ac:dyDescent="0.3">
      <c r="A78" s="14" t="s">
        <v>51</v>
      </c>
      <c r="B78" s="14"/>
      <c r="C78" s="6">
        <v>686583</v>
      </c>
      <c r="D78" s="17"/>
      <c r="E78" s="6">
        <v>634538</v>
      </c>
    </row>
    <row r="79" spans="1:5" x14ac:dyDescent="0.3">
      <c r="A79" s="14" t="s">
        <v>52</v>
      </c>
      <c r="B79" s="14"/>
      <c r="C79" s="8">
        <v>387570</v>
      </c>
      <c r="D79" s="17"/>
      <c r="E79" s="8">
        <v>311718</v>
      </c>
    </row>
    <row r="80" spans="1:5" x14ac:dyDescent="0.3">
      <c r="A80" s="14"/>
      <c r="B80" s="14"/>
      <c r="C80" s="6">
        <f>SUM(C77:C79)</f>
        <v>7758312</v>
      </c>
      <c r="D80" s="17"/>
      <c r="E80" s="6">
        <f>SUM(E77:E79)</f>
        <v>6971559</v>
      </c>
    </row>
    <row r="81" spans="1:5" x14ac:dyDescent="0.3">
      <c r="A81" s="14"/>
      <c r="B81" s="14"/>
      <c r="C81" s="8"/>
      <c r="D81" s="17"/>
      <c r="E81" s="8"/>
    </row>
    <row r="82" spans="1:5" ht="15" x14ac:dyDescent="0.35">
      <c r="A82" s="15" t="s">
        <v>53</v>
      </c>
      <c r="B82" s="14"/>
      <c r="C82" s="8">
        <f>+C74-C80</f>
        <v>8572722</v>
      </c>
      <c r="D82" s="17"/>
      <c r="E82" s="8">
        <f>+E74-E80</f>
        <v>8860917</v>
      </c>
    </row>
    <row r="83" spans="1:5" x14ac:dyDescent="0.3">
      <c r="A83" s="14"/>
      <c r="B83" s="14"/>
      <c r="C83" s="6" t="s">
        <v>3</v>
      </c>
      <c r="D83" s="17"/>
      <c r="E83" s="6" t="s">
        <v>3</v>
      </c>
    </row>
    <row r="84" spans="1:5" ht="15" x14ac:dyDescent="0.35">
      <c r="A84" s="15" t="s">
        <v>54</v>
      </c>
      <c r="B84" s="14"/>
      <c r="C84" s="6" t="s">
        <v>3</v>
      </c>
      <c r="D84" s="17"/>
      <c r="E84" s="6" t="s">
        <v>3</v>
      </c>
    </row>
    <row r="85" spans="1:5" x14ac:dyDescent="0.3">
      <c r="A85" s="14" t="s">
        <v>55</v>
      </c>
      <c r="B85" s="14"/>
      <c r="C85" s="6">
        <v>3771083</v>
      </c>
      <c r="D85" s="17"/>
      <c r="E85" s="6">
        <v>3546977</v>
      </c>
    </row>
    <row r="86" spans="1:5" x14ac:dyDescent="0.3">
      <c r="A86" s="14" t="s">
        <v>56</v>
      </c>
      <c r="B86" s="14"/>
      <c r="C86" s="6">
        <v>310537</v>
      </c>
      <c r="D86" s="17"/>
      <c r="E86" s="6">
        <v>271127</v>
      </c>
    </row>
    <row r="87" spans="1:5" x14ac:dyDescent="0.3">
      <c r="A87" s="14" t="s">
        <v>57</v>
      </c>
      <c r="B87" s="14"/>
      <c r="C87" s="6">
        <v>0</v>
      </c>
      <c r="D87" s="17"/>
      <c r="E87" s="6">
        <v>12025</v>
      </c>
    </row>
    <row r="88" spans="1:5" x14ac:dyDescent="0.3">
      <c r="A88" s="14"/>
      <c r="B88" s="14"/>
      <c r="C88" s="9">
        <f>SUM(C85:C87)</f>
        <v>4081620</v>
      </c>
      <c r="D88" s="17"/>
      <c r="E88" s="9">
        <f>SUM(E85:E87)</f>
        <v>3830129</v>
      </c>
    </row>
    <row r="89" spans="1:5" ht="15" x14ac:dyDescent="0.35">
      <c r="A89" s="15" t="s">
        <v>58</v>
      </c>
      <c r="B89" s="14"/>
      <c r="C89" s="6" t="s">
        <v>3</v>
      </c>
      <c r="D89" s="17"/>
      <c r="E89" s="6" t="s">
        <v>3</v>
      </c>
    </row>
    <row r="90" spans="1:5" x14ac:dyDescent="0.3">
      <c r="A90" s="14" t="s">
        <v>59</v>
      </c>
      <c r="B90" s="14"/>
      <c r="C90" s="6">
        <v>2694</v>
      </c>
      <c r="D90" s="17"/>
      <c r="E90" s="6">
        <v>3275</v>
      </c>
    </row>
    <row r="91" spans="1:5" x14ac:dyDescent="0.3">
      <c r="A91" s="14" t="s">
        <v>60</v>
      </c>
      <c r="B91" s="14"/>
      <c r="C91" s="8">
        <v>-259151</v>
      </c>
      <c r="D91" s="17"/>
      <c r="E91" s="8">
        <v>-298121</v>
      </c>
    </row>
    <row r="92" spans="1:5" x14ac:dyDescent="0.3">
      <c r="A92" s="14"/>
      <c r="B92" s="14"/>
      <c r="C92" s="9">
        <f>SUM(C90:C91)</f>
        <v>-256457</v>
      </c>
      <c r="D92" s="17"/>
      <c r="E92" s="9">
        <f>SUM(E90:E91)</f>
        <v>-294846</v>
      </c>
    </row>
    <row r="93" spans="1:5" ht="15" x14ac:dyDescent="0.35">
      <c r="A93" s="15" t="s">
        <v>61</v>
      </c>
      <c r="B93" s="14"/>
      <c r="C93" s="6" t="s">
        <v>3</v>
      </c>
      <c r="D93" s="17"/>
      <c r="E93" s="6" t="s">
        <v>3</v>
      </c>
    </row>
    <row r="94" spans="1:5" x14ac:dyDescent="0.3">
      <c r="A94" s="14" t="s">
        <v>62</v>
      </c>
      <c r="B94" s="14"/>
      <c r="C94" s="6">
        <v>9583</v>
      </c>
      <c r="D94" s="17"/>
      <c r="E94" s="6">
        <v>147605</v>
      </c>
    </row>
    <row r="95" spans="1:5" x14ac:dyDescent="0.3">
      <c r="A95" s="14" t="s">
        <v>63</v>
      </c>
      <c r="B95" s="14"/>
      <c r="C95" s="10">
        <v>-50277</v>
      </c>
      <c r="D95" s="17"/>
      <c r="E95" s="10">
        <v>-49616</v>
      </c>
    </row>
    <row r="96" spans="1:5" x14ac:dyDescent="0.3">
      <c r="A96" s="14" t="s">
        <v>64</v>
      </c>
      <c r="B96" s="14"/>
      <c r="C96" s="10">
        <v>12032</v>
      </c>
      <c r="D96" s="17"/>
      <c r="E96" s="10">
        <v>9976</v>
      </c>
    </row>
    <row r="97" spans="1:5" x14ac:dyDescent="0.3">
      <c r="A97" s="14" t="s">
        <v>65</v>
      </c>
      <c r="B97" s="14"/>
      <c r="C97" s="10">
        <v>-137</v>
      </c>
      <c r="D97" s="17"/>
      <c r="E97" s="10">
        <v>-892</v>
      </c>
    </row>
    <row r="98" spans="1:5" x14ac:dyDescent="0.3">
      <c r="A98" s="14"/>
      <c r="B98" s="14"/>
      <c r="C98" s="9">
        <f>SUM(C94:C97)</f>
        <v>-28799</v>
      </c>
      <c r="D98" s="18"/>
      <c r="E98" s="9">
        <f>SUM(E94:E97)</f>
        <v>107073</v>
      </c>
    </row>
    <row r="99" spans="1:5" x14ac:dyDescent="0.3">
      <c r="A99" s="14"/>
      <c r="B99" s="14"/>
      <c r="C99" s="10"/>
      <c r="D99" s="18"/>
      <c r="E99" s="10"/>
    </row>
    <row r="100" spans="1:5" ht="15" x14ac:dyDescent="0.35">
      <c r="A100" s="15" t="s">
        <v>66</v>
      </c>
      <c r="B100" s="3" t="s">
        <v>6</v>
      </c>
      <c r="C100" s="10">
        <f>+C82-C88-C92-C98</f>
        <v>4776358</v>
      </c>
      <c r="D100" s="19" t="s">
        <v>6</v>
      </c>
      <c r="E100" s="10">
        <f>+E82-E88-E92-E98</f>
        <v>5218561</v>
      </c>
    </row>
    <row r="101" spans="1:5" x14ac:dyDescent="0.3">
      <c r="A101" s="14"/>
      <c r="B101" s="14"/>
      <c r="C101" s="10"/>
      <c r="D101" s="18"/>
      <c r="E101" s="10"/>
    </row>
    <row r="102" spans="1:5" ht="15" x14ac:dyDescent="0.35">
      <c r="A102" s="15" t="s">
        <v>67</v>
      </c>
      <c r="B102" s="14"/>
      <c r="C102" s="6">
        <v>-1438609</v>
      </c>
      <c r="D102" s="17"/>
      <c r="E102" s="6">
        <v>-1578445</v>
      </c>
    </row>
    <row r="103" spans="1:5" x14ac:dyDescent="0.3">
      <c r="A103" s="14"/>
      <c r="B103" s="14"/>
      <c r="C103" s="8"/>
      <c r="D103" s="17"/>
      <c r="E103" s="8"/>
    </row>
    <row r="104" spans="1:5" ht="15" x14ac:dyDescent="0.35">
      <c r="A104" s="15" t="s">
        <v>68</v>
      </c>
      <c r="B104" s="3" t="s">
        <v>6</v>
      </c>
      <c r="C104" s="10">
        <f>SUM(C100:C102)</f>
        <v>3337749</v>
      </c>
      <c r="D104" s="19" t="s">
        <v>6</v>
      </c>
      <c r="E104" s="10">
        <f>SUM(E100:E102)</f>
        <v>3640116</v>
      </c>
    </row>
    <row r="105" spans="1:5" x14ac:dyDescent="0.3">
      <c r="A105" s="14"/>
      <c r="B105" s="14"/>
      <c r="C105" s="10"/>
      <c r="D105" s="17"/>
      <c r="E105" s="10"/>
    </row>
    <row r="106" spans="1:5" ht="15" x14ac:dyDescent="0.35">
      <c r="A106" s="15" t="s">
        <v>69</v>
      </c>
      <c r="B106" s="3" t="s">
        <v>6</v>
      </c>
      <c r="C106" s="10">
        <v>-140713</v>
      </c>
      <c r="D106" s="3" t="s">
        <v>6</v>
      </c>
      <c r="E106" s="10">
        <v>-172663</v>
      </c>
    </row>
    <row r="107" spans="1:5" x14ac:dyDescent="0.3">
      <c r="A107" s="14"/>
      <c r="B107" s="14"/>
      <c r="C107" s="10"/>
      <c r="D107" s="17"/>
      <c r="E107" s="10"/>
    </row>
    <row r="108" spans="1:5" ht="15" x14ac:dyDescent="0.35">
      <c r="A108" s="15" t="s">
        <v>70</v>
      </c>
      <c r="B108" s="3"/>
      <c r="C108" s="10"/>
      <c r="D108" s="3"/>
      <c r="E108" s="10"/>
    </row>
    <row r="109" spans="1:5" ht="15" x14ac:dyDescent="0.35">
      <c r="A109" s="14" t="s">
        <v>71</v>
      </c>
      <c r="B109" s="3" t="s">
        <v>6</v>
      </c>
      <c r="C109" s="10">
        <v>-13</v>
      </c>
      <c r="D109" s="3" t="s">
        <v>6</v>
      </c>
      <c r="E109" s="10">
        <v>-2746</v>
      </c>
    </row>
    <row r="110" spans="1:5" x14ac:dyDescent="0.3">
      <c r="A110" s="14"/>
      <c r="B110" s="14"/>
      <c r="C110" s="8"/>
      <c r="D110" s="17"/>
      <c r="E110" s="8"/>
    </row>
    <row r="111" spans="1:5" ht="15.6" thickBot="1" x14ac:dyDescent="0.4">
      <c r="A111" s="15" t="s">
        <v>72</v>
      </c>
      <c r="B111" s="3" t="s">
        <v>6</v>
      </c>
      <c r="C111" s="11">
        <f>+C104+C106+C109</f>
        <v>3197023</v>
      </c>
      <c r="D111" s="3" t="s">
        <v>6</v>
      </c>
      <c r="E111" s="11">
        <f>+E104+E106+E109</f>
        <v>3464707</v>
      </c>
    </row>
    <row r="112" spans="1:5" ht="15" thickTop="1" x14ac:dyDescent="0.3">
      <c r="A112" s="14"/>
      <c r="B112" s="14"/>
      <c r="C112" s="10"/>
      <c r="D112" s="17"/>
      <c r="E112" s="10"/>
    </row>
    <row r="113" spans="1:5" x14ac:dyDescent="0.3">
      <c r="A113" s="14"/>
      <c r="B113" s="14"/>
      <c r="C113" s="10"/>
      <c r="D113" s="17"/>
      <c r="E113" s="10"/>
    </row>
    <row r="114" spans="1:5" x14ac:dyDescent="0.3">
      <c r="A114" s="14"/>
      <c r="B114" s="14"/>
      <c r="C114" s="10"/>
      <c r="D114" s="17"/>
      <c r="E114" s="10"/>
    </row>
    <row r="115" spans="1:5" x14ac:dyDescent="0.3">
      <c r="A115" s="14"/>
      <c r="B115" s="14"/>
      <c r="C115" s="10"/>
      <c r="D115" s="17"/>
      <c r="E115" s="10"/>
    </row>
    <row r="116" spans="1:5" x14ac:dyDescent="0.3">
      <c r="A116" s="14"/>
      <c r="B116" s="14"/>
      <c r="C116" s="10"/>
      <c r="D116" s="17"/>
      <c r="E116" s="10"/>
    </row>
    <row r="117" spans="1:5" x14ac:dyDescent="0.3">
      <c r="A117" s="2" t="s">
        <v>35</v>
      </c>
      <c r="B117" s="21" t="s">
        <v>36</v>
      </c>
      <c r="C117" s="21"/>
      <c r="D117" s="21"/>
      <c r="E117" s="21"/>
    </row>
    <row r="118" spans="1:5" x14ac:dyDescent="0.3">
      <c r="A118" s="2" t="s">
        <v>37</v>
      </c>
      <c r="B118" s="21" t="s">
        <v>38</v>
      </c>
      <c r="C118" s="21"/>
      <c r="D118" s="21"/>
      <c r="E118" s="21"/>
    </row>
    <row r="119" spans="1:5" x14ac:dyDescent="0.3">
      <c r="A119" s="2"/>
      <c r="B119" s="1"/>
      <c r="C119" s="1"/>
      <c r="D119" s="1"/>
      <c r="E119" s="1"/>
    </row>
    <row r="120" spans="1:5" x14ac:dyDescent="0.3">
      <c r="A120" s="2"/>
      <c r="B120" s="1"/>
      <c r="C120" s="1"/>
      <c r="D120" s="1"/>
      <c r="E120" s="1"/>
    </row>
    <row r="121" spans="1:5" x14ac:dyDescent="0.3">
      <c r="A121" s="2"/>
      <c r="B121" s="1"/>
      <c r="C121" s="1"/>
      <c r="D121" s="1"/>
      <c r="E121" s="1"/>
    </row>
    <row r="122" spans="1:5" x14ac:dyDescent="0.3">
      <c r="A122" s="2"/>
      <c r="B122" s="2"/>
      <c r="C122" s="2"/>
      <c r="D122" s="2"/>
      <c r="E122" s="2"/>
    </row>
    <row r="123" spans="1:5" x14ac:dyDescent="0.3">
      <c r="A123" s="21" t="s">
        <v>39</v>
      </c>
      <c r="B123" s="21"/>
      <c r="C123" s="21"/>
      <c r="D123" s="21"/>
      <c r="E123" s="21"/>
    </row>
    <row r="124" spans="1:5" x14ac:dyDescent="0.3">
      <c r="A124" s="21" t="s">
        <v>40</v>
      </c>
      <c r="B124" s="21"/>
      <c r="C124" s="21"/>
      <c r="D124" s="21"/>
      <c r="E124" s="21"/>
    </row>
    <row r="126" spans="1:5" x14ac:dyDescent="0.3">
      <c r="C126" s="20">
        <f>+C111-C44</f>
        <v>0</v>
      </c>
      <c r="E126" s="20">
        <f>+E111-E44</f>
        <v>0</v>
      </c>
    </row>
  </sheetData>
  <mergeCells count="14">
    <mergeCell ref="A2:E2"/>
    <mergeCell ref="A3:E3"/>
    <mergeCell ref="A4:E4"/>
    <mergeCell ref="B57:E57"/>
    <mergeCell ref="B58:E58"/>
    <mergeCell ref="B118:E118"/>
    <mergeCell ref="A123:E123"/>
    <mergeCell ref="A124:E124"/>
    <mergeCell ref="A63:E63"/>
    <mergeCell ref="A64:E64"/>
    <mergeCell ref="A67:E67"/>
    <mergeCell ref="A68:E68"/>
    <mergeCell ref="A69:E69"/>
    <mergeCell ref="B117:E1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dcterms:created xsi:type="dcterms:W3CDTF">2019-04-04T00:44:38Z</dcterms:created>
  <dcterms:modified xsi:type="dcterms:W3CDTF">2019-04-04T00:58:19Z</dcterms:modified>
</cp:coreProperties>
</file>