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20" windowWidth="15480" windowHeight="7140" activeTab="1"/>
  </bookViews>
  <sheets>
    <sheet name="Balance Gral" sheetId="1" r:id="rId1"/>
    <sheet name="Estado Resultados mensual" sheetId="5" r:id="rId2"/>
    <sheet name="Estado Resultados Acum" sheetId="6" r:id="rId3"/>
  </sheets>
  <definedNames>
    <definedName name="_xlnm.Print_Area" localSheetId="0">'Balance Gral'!$A$1:$E$63</definedName>
  </definedNames>
  <calcPr calcId="145621"/>
</workbook>
</file>

<file path=xl/calcChain.xml><?xml version="1.0" encoding="utf-8"?>
<calcChain xmlns="http://schemas.openxmlformats.org/spreadsheetml/2006/main">
  <c r="D20" i="6" l="1"/>
  <c r="D21" i="6"/>
  <c r="D20" i="5" l="1"/>
  <c r="D55" i="1" l="1"/>
  <c r="D32" i="1" l="1"/>
  <c r="D13" i="5" l="1"/>
  <c r="D21" i="5" s="1"/>
  <c r="D26" i="5" l="1"/>
  <c r="D31" i="5" s="1"/>
  <c r="D36" i="5" s="1"/>
  <c r="D17" i="1" l="1"/>
  <c r="D13" i="6" l="1"/>
  <c r="D27" i="6" l="1"/>
  <c r="D32" i="6" s="1"/>
  <c r="D37" i="6" s="1"/>
  <c r="D42" i="6" s="1"/>
  <c r="D51" i="1"/>
  <c r="D56" i="1" l="1"/>
  <c r="D44" i="1"/>
  <c r="D45" i="1" s="1"/>
  <c r="D43" i="1"/>
  <c r="D23" i="1"/>
  <c r="D24" i="1" l="1"/>
  <c r="G45" i="1" s="1"/>
</calcChain>
</file>

<file path=xl/sharedStrings.xml><?xml version="1.0" encoding="utf-8"?>
<sst xmlns="http://schemas.openxmlformats.org/spreadsheetml/2006/main" count="129" uniqueCount="83">
  <si>
    <t>RICORP TITULARIZADORA, S.A.</t>
  </si>
  <si>
    <t>(En Dólares de los Estados Unidos de Norte América)</t>
  </si>
  <si>
    <t>Capital</t>
  </si>
  <si>
    <t>Revaluaciones</t>
  </si>
  <si>
    <t>Total</t>
  </si>
  <si>
    <t>Activo</t>
  </si>
  <si>
    <t>Activo Corriente</t>
  </si>
  <si>
    <t>Activo No Corriente</t>
  </si>
  <si>
    <t>Inmuebles</t>
  </si>
  <si>
    <t>Muebles</t>
  </si>
  <si>
    <t>Activos Intangibles</t>
  </si>
  <si>
    <t>Total Activo</t>
  </si>
  <si>
    <t>Pasivo</t>
  </si>
  <si>
    <t>Pasivo Corriente</t>
  </si>
  <si>
    <t>Patrimonio</t>
  </si>
  <si>
    <t>Capital Social</t>
  </si>
  <si>
    <t>Resultados</t>
  </si>
  <si>
    <t>Resultados del presente periodo</t>
  </si>
  <si>
    <t>Total Pasivo Patrimonio</t>
  </si>
  <si>
    <t>Cuentas por Pagar Relacionadas</t>
  </si>
  <si>
    <t>Cuentas por Pagar</t>
  </si>
  <si>
    <t>Gastos Pagados por Anticipado</t>
  </si>
  <si>
    <t>Impuestos</t>
  </si>
  <si>
    <t>Rendimientos por Cobrar</t>
  </si>
  <si>
    <t>Inversiones Financieras</t>
  </si>
  <si>
    <t>Efectivo y sus Equivalentes</t>
  </si>
  <si>
    <t>Bancos e Intermediarios Financieros no Bancarios</t>
  </si>
  <si>
    <t>(Compañía Salvadoreña)</t>
  </si>
  <si>
    <t>Ingresos</t>
  </si>
  <si>
    <t>Ingresos de Explotación</t>
  </si>
  <si>
    <t xml:space="preserve">Gastos Generales de Administración y de personal de operaciones de Titularización </t>
  </si>
  <si>
    <t>Gastos por Depreciación, Amortización y Deterioro por operaciones corrientes</t>
  </si>
  <si>
    <t>Costos de Explotación</t>
  </si>
  <si>
    <t>Egresos</t>
  </si>
  <si>
    <t>Ingresos Financieros</t>
  </si>
  <si>
    <t>Ingresos por Inversiones Financieras</t>
  </si>
  <si>
    <t>Gastos de operación por Inversiones propias</t>
  </si>
  <si>
    <t>Gastos Financieros</t>
  </si>
  <si>
    <t>(Subsidiaria de Regional Investment Corporation, S.A. de C.V.)</t>
  </si>
  <si>
    <t>Lic. Rolando Arturo Duarte Schlageter</t>
  </si>
  <si>
    <t xml:space="preserve">                     Representante Legal</t>
  </si>
  <si>
    <t>Lic. Francisco Antonio Rivera Rivas</t>
  </si>
  <si>
    <t xml:space="preserve">                 Auditor Externo</t>
  </si>
  <si>
    <t>Lic. José Carlos Bonilla Larreynaga</t>
  </si>
  <si>
    <t>Cuentas y Documentos por Cobrar</t>
  </si>
  <si>
    <t>Cuentas y Documentos por Cobrar Relacionadas</t>
  </si>
  <si>
    <t>Impuestos por Pagar</t>
  </si>
  <si>
    <t>Resultados Acumulados de Ejercicios Anteriores</t>
  </si>
  <si>
    <t xml:space="preserve">         Director Ejecutivo</t>
  </si>
  <si>
    <t>Ingresos Diversos</t>
  </si>
  <si>
    <t>Gastos de Operación por Titularización de Activos</t>
  </si>
  <si>
    <t>Otros Ingresos Financieros</t>
  </si>
  <si>
    <t>Ingresos por Titularización de Activos</t>
  </si>
  <si>
    <t xml:space="preserve">Estado de Resultados </t>
  </si>
  <si>
    <t>Resultado de Operación</t>
  </si>
  <si>
    <t>Reservas de Capital</t>
  </si>
  <si>
    <t>Revaluaciones de Inversiones</t>
  </si>
  <si>
    <t>Contingentes de compromisos y de control propias</t>
  </si>
  <si>
    <t>Cuentas contingentes de compromiso deudoras</t>
  </si>
  <si>
    <t>Otras contingencias y compromisos</t>
  </si>
  <si>
    <t>Contingentes de compromiso y control acreedoras</t>
  </si>
  <si>
    <t>Cuentas contingentes y de compromisos</t>
  </si>
  <si>
    <t>Responsabilidad por otras contingencias y compromisos</t>
  </si>
  <si>
    <t>Total Pasivo</t>
  </si>
  <si>
    <t>Total Patrimonio</t>
  </si>
  <si>
    <t>Valores de Fondos de Titularización por negociar</t>
  </si>
  <si>
    <t>Responsabilidad por compromisos de colocación primaria</t>
  </si>
  <si>
    <t>Obligaciones por operaciones de Titularización de Activos</t>
  </si>
  <si>
    <t>Mejoras en Propiedad Planta y Equipo</t>
  </si>
  <si>
    <t xml:space="preserve">              Contador General</t>
  </si>
  <si>
    <t xml:space="preserve">      Claudia Beatriz Guzmán Paiz</t>
  </si>
  <si>
    <t>Dividendos por Pagar</t>
  </si>
  <si>
    <t>Utilidad antes de Reserva Legal e Impuestos</t>
  </si>
  <si>
    <t>Utilidad antes de Intereses</t>
  </si>
  <si>
    <t>Utilidad antes de partidas extraordinarias</t>
  </si>
  <si>
    <t>Ingresos Extraordinarios</t>
  </si>
  <si>
    <t>Impuesto sobre la Renta</t>
  </si>
  <si>
    <t>Utilidad ordinaria después de Impuestos</t>
  </si>
  <si>
    <t>Utilidad Neta</t>
  </si>
  <si>
    <t>Utilidad antes de Intereses e Impuestos</t>
  </si>
  <si>
    <t>Balance General al 28 de febrero de 2019</t>
  </si>
  <si>
    <t>Periodo del 1 de enero al 28 de febrero de 2019</t>
  </si>
  <si>
    <t>Periodo del 1 al 28 de febrero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</si>
</sst>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Humanst521 BT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1" fillId="0" borderId="0" xfId="0" applyNumberFormat="1" applyFont="1"/>
    <xf numFmtId="164" fontId="1" fillId="0" borderId="0" xfId="0" applyNumberFormat="1" applyFont="1" applyBorder="1"/>
    <xf numFmtId="164" fontId="0" fillId="0" borderId="2" xfId="0" applyNumberFormat="1" applyBorder="1"/>
    <xf numFmtId="164" fontId="1" fillId="0" borderId="3" xfId="0" applyNumberFormat="1" applyFont="1" applyBorder="1"/>
    <xf numFmtId="0" fontId="0" fillId="0" borderId="0" xfId="0" applyFont="1"/>
    <xf numFmtId="164" fontId="0" fillId="0" borderId="0" xfId="0" applyNumberFormat="1" applyFont="1"/>
    <xf numFmtId="0" fontId="0" fillId="0" borderId="0" xfId="0" applyFill="1"/>
    <xf numFmtId="0" fontId="1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164" fontId="0" fillId="0" borderId="0" xfId="0" applyNumberFormat="1" applyFill="1"/>
    <xf numFmtId="164" fontId="0" fillId="0" borderId="1" xfId="0" applyNumberForma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164" fontId="0" fillId="0" borderId="0" xfId="0" applyNumberFormat="1" applyFill="1" applyBorder="1"/>
    <xf numFmtId="0" fontId="0" fillId="0" borderId="0" xfId="0" applyFont="1" applyFill="1"/>
    <xf numFmtId="164" fontId="1" fillId="0" borderId="0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2" xfId="0" applyNumberFormat="1" applyFill="1" applyBorder="1"/>
    <xf numFmtId="4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4">
    <cellStyle name="Millares 10" xfId="3"/>
    <cellStyle name="Millares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showGridLines="0" topLeftCell="B22" zoomScaleNormal="100" workbookViewId="0">
      <selection activeCell="D55" sqref="D55"/>
    </sheetView>
  </sheetViews>
  <sheetFormatPr baseColWidth="10" defaultRowHeight="15"/>
  <cols>
    <col min="1" max="1" width="5.140625" hidden="1" customWidth="1"/>
    <col min="2" max="2" width="50.140625" customWidth="1"/>
    <col min="3" max="3" width="7.85546875" customWidth="1"/>
    <col min="4" max="4" width="16.28515625" customWidth="1"/>
    <col min="7" max="7" width="13" customWidth="1"/>
  </cols>
  <sheetData>
    <row r="1" spans="1:4">
      <c r="A1" s="12"/>
      <c r="B1" s="27" t="s">
        <v>0</v>
      </c>
      <c r="C1" s="27"/>
      <c r="D1" s="27"/>
    </row>
    <row r="2" spans="1:4">
      <c r="A2" s="12"/>
      <c r="B2" s="27" t="s">
        <v>27</v>
      </c>
      <c r="C2" s="27"/>
      <c r="D2" s="27"/>
    </row>
    <row r="3" spans="1:4">
      <c r="A3" s="12"/>
      <c r="B3" s="27" t="s">
        <v>38</v>
      </c>
      <c r="C3" s="27"/>
      <c r="D3" s="27"/>
    </row>
    <row r="4" spans="1:4">
      <c r="A4" s="12"/>
      <c r="B4" s="27" t="s">
        <v>80</v>
      </c>
      <c r="C4" s="27"/>
      <c r="D4" s="27"/>
    </row>
    <row r="5" spans="1:4">
      <c r="A5" s="12"/>
      <c r="B5" s="27" t="s">
        <v>1</v>
      </c>
      <c r="C5" s="27"/>
      <c r="D5" s="27"/>
    </row>
    <row r="6" spans="1:4" ht="18" customHeight="1">
      <c r="A6" s="12"/>
      <c r="B6" s="12"/>
      <c r="C6" s="12"/>
      <c r="D6" s="13"/>
    </row>
    <row r="7" spans="1:4" ht="12" customHeight="1">
      <c r="A7" s="12">
        <v>1</v>
      </c>
      <c r="B7" s="14" t="s">
        <v>5</v>
      </c>
      <c r="C7" s="14"/>
      <c r="D7" s="12"/>
    </row>
    <row r="8" spans="1:4" ht="12" customHeight="1">
      <c r="A8" s="12">
        <v>11</v>
      </c>
      <c r="B8" s="15" t="s">
        <v>6</v>
      </c>
      <c r="C8" s="15"/>
      <c r="D8" s="16"/>
    </row>
    <row r="9" spans="1:4" ht="12" customHeight="1">
      <c r="A9" s="12">
        <v>110</v>
      </c>
      <c r="B9" s="12" t="s">
        <v>25</v>
      </c>
      <c r="C9" s="12"/>
      <c r="D9" s="16">
        <v>250</v>
      </c>
    </row>
    <row r="10" spans="1:4" ht="12" customHeight="1">
      <c r="A10" s="12">
        <v>111</v>
      </c>
      <c r="B10" s="12" t="s">
        <v>26</v>
      </c>
      <c r="C10" s="12"/>
      <c r="D10" s="16">
        <v>242051.18</v>
      </c>
    </row>
    <row r="11" spans="1:4" ht="12" customHeight="1">
      <c r="A11" s="12">
        <v>113</v>
      </c>
      <c r="B11" s="12" t="s">
        <v>24</v>
      </c>
      <c r="C11" s="12"/>
      <c r="D11" s="16">
        <v>1600874.15</v>
      </c>
    </row>
    <row r="12" spans="1:4" ht="12" customHeight="1">
      <c r="A12" s="12"/>
      <c r="B12" s="12" t="s">
        <v>44</v>
      </c>
      <c r="C12" s="12"/>
      <c r="D12" s="16">
        <v>26996.240000000002</v>
      </c>
    </row>
    <row r="13" spans="1:4" ht="12" hidden="1" customHeight="1">
      <c r="A13" s="12"/>
      <c r="B13" s="12" t="s">
        <v>45</v>
      </c>
      <c r="C13" s="12"/>
      <c r="D13" s="16">
        <v>0</v>
      </c>
    </row>
    <row r="14" spans="1:4" ht="12" customHeight="1">
      <c r="A14" s="12">
        <v>117</v>
      </c>
      <c r="B14" s="12" t="s">
        <v>23</v>
      </c>
      <c r="C14" s="12"/>
      <c r="D14" s="16">
        <v>3838.55</v>
      </c>
    </row>
    <row r="15" spans="1:4" ht="12" customHeight="1">
      <c r="A15" s="12">
        <v>118</v>
      </c>
      <c r="B15" s="12" t="s">
        <v>22</v>
      </c>
      <c r="C15" s="12"/>
      <c r="D15" s="16">
        <v>32138.36</v>
      </c>
    </row>
    <row r="16" spans="1:4" ht="12" customHeight="1">
      <c r="A16" s="12">
        <v>119</v>
      </c>
      <c r="B16" s="12" t="s">
        <v>21</v>
      </c>
      <c r="C16" s="12"/>
      <c r="D16" s="17">
        <v>97409.46</v>
      </c>
    </row>
    <row r="17" spans="1:4" ht="15" customHeight="1">
      <c r="A17" s="12"/>
      <c r="B17" s="15"/>
      <c r="C17" s="15"/>
      <c r="D17" s="18">
        <f>SUM(D9:D16)</f>
        <v>2003557.94</v>
      </c>
    </row>
    <row r="18" spans="1:4" ht="12" customHeight="1">
      <c r="A18" s="12">
        <v>12</v>
      </c>
      <c r="B18" s="15" t="s">
        <v>7</v>
      </c>
      <c r="C18" s="15"/>
      <c r="D18" s="16"/>
    </row>
    <row r="19" spans="1:4" ht="12" hidden="1" customHeight="1">
      <c r="A19" s="12">
        <v>120</v>
      </c>
      <c r="B19" s="12" t="s">
        <v>8</v>
      </c>
      <c r="C19" s="12"/>
      <c r="D19" s="16">
        <v>0</v>
      </c>
    </row>
    <row r="20" spans="1:4" ht="12" customHeight="1">
      <c r="A20" s="12">
        <v>121</v>
      </c>
      <c r="B20" s="12" t="s">
        <v>9</v>
      </c>
      <c r="C20" s="12"/>
      <c r="D20" s="16">
        <v>20309.310000000001</v>
      </c>
    </row>
    <row r="21" spans="1:4" ht="12" hidden="1" customHeight="1">
      <c r="A21" s="12"/>
      <c r="B21" s="12" t="s">
        <v>68</v>
      </c>
      <c r="C21" s="12"/>
      <c r="D21" s="16">
        <v>0</v>
      </c>
    </row>
    <row r="22" spans="1:4" ht="12" customHeight="1">
      <c r="A22" s="12">
        <v>125</v>
      </c>
      <c r="B22" s="12" t="s">
        <v>10</v>
      </c>
      <c r="C22" s="12"/>
      <c r="D22" s="17">
        <v>7506.06</v>
      </c>
    </row>
    <row r="23" spans="1:4" ht="13.5" customHeight="1">
      <c r="A23" s="12"/>
      <c r="B23" s="15"/>
      <c r="C23" s="15"/>
      <c r="D23" s="18">
        <f>SUM(D19:D22)</f>
        <v>27815.370000000003</v>
      </c>
    </row>
    <row r="24" spans="1:4" ht="15" customHeight="1" thickBot="1">
      <c r="A24" s="12"/>
      <c r="B24" s="15" t="s">
        <v>11</v>
      </c>
      <c r="C24" s="15"/>
      <c r="D24" s="19">
        <f>D17+D23</f>
        <v>2031373.31</v>
      </c>
    </row>
    <row r="25" spans="1:4" ht="12" customHeight="1">
      <c r="A25" s="12">
        <v>2</v>
      </c>
      <c r="B25" s="14" t="s">
        <v>12</v>
      </c>
      <c r="C25" s="14"/>
      <c r="D25" s="16"/>
    </row>
    <row r="26" spans="1:4" ht="12" customHeight="1">
      <c r="A26" s="12">
        <v>21</v>
      </c>
      <c r="B26" s="15" t="s">
        <v>13</v>
      </c>
      <c r="C26" s="15"/>
      <c r="D26" s="16"/>
    </row>
    <row r="27" spans="1:4" ht="12" hidden="1" customHeight="1">
      <c r="A27" s="12">
        <v>213</v>
      </c>
      <c r="B27" s="12" t="s">
        <v>67</v>
      </c>
      <c r="C27" s="12"/>
      <c r="D27" s="16">
        <v>0</v>
      </c>
    </row>
    <row r="28" spans="1:4" ht="12" customHeight="1">
      <c r="A28" s="12"/>
      <c r="B28" s="12" t="s">
        <v>20</v>
      </c>
      <c r="C28" s="12"/>
      <c r="D28" s="16">
        <v>167327.35</v>
      </c>
    </row>
    <row r="29" spans="1:4" ht="12" hidden="1" customHeight="1">
      <c r="A29" s="12"/>
      <c r="B29" s="12" t="s">
        <v>19</v>
      </c>
      <c r="C29" s="12"/>
      <c r="D29" s="16">
        <v>0</v>
      </c>
    </row>
    <row r="30" spans="1:4" ht="12" customHeight="1">
      <c r="A30" s="12">
        <v>214</v>
      </c>
      <c r="B30" s="12" t="s">
        <v>46</v>
      </c>
      <c r="C30" s="12"/>
      <c r="D30" s="16">
        <v>131579.69</v>
      </c>
    </row>
    <row r="31" spans="1:4" ht="12" customHeight="1">
      <c r="A31" s="12"/>
      <c r="B31" s="12" t="s">
        <v>71</v>
      </c>
      <c r="C31" s="12"/>
      <c r="D31" s="16">
        <v>125000</v>
      </c>
    </row>
    <row r="32" spans="1:4" ht="13.5" customHeight="1">
      <c r="A32" s="12"/>
      <c r="B32" s="15" t="s">
        <v>63</v>
      </c>
      <c r="C32" s="15"/>
      <c r="D32" s="18">
        <f>D27+D28+D29+D30+D31</f>
        <v>423907.04000000004</v>
      </c>
    </row>
    <row r="33" spans="1:7" ht="12" customHeight="1">
      <c r="A33" s="12">
        <v>3</v>
      </c>
      <c r="B33" s="15" t="s">
        <v>14</v>
      </c>
      <c r="C33" s="15"/>
      <c r="D33" s="16"/>
    </row>
    <row r="34" spans="1:7" ht="12" customHeight="1">
      <c r="A34" s="12">
        <v>31</v>
      </c>
      <c r="B34" s="15" t="s">
        <v>2</v>
      </c>
      <c r="C34" s="15"/>
      <c r="D34" s="16"/>
    </row>
    <row r="35" spans="1:7" ht="12" customHeight="1">
      <c r="A35" s="12">
        <v>310</v>
      </c>
      <c r="B35" s="12" t="s">
        <v>15</v>
      </c>
      <c r="C35" s="12"/>
      <c r="D35" s="16">
        <v>1200000</v>
      </c>
    </row>
    <row r="36" spans="1:7" ht="12" customHeight="1">
      <c r="A36" s="12"/>
      <c r="B36" s="15" t="s">
        <v>55</v>
      </c>
      <c r="C36" s="15"/>
      <c r="D36" s="16"/>
    </row>
    <row r="37" spans="1:7" ht="12" customHeight="1">
      <c r="A37" s="12"/>
      <c r="B37" s="21" t="s">
        <v>55</v>
      </c>
      <c r="C37" s="21"/>
      <c r="D37" s="16">
        <v>102418.02</v>
      </c>
    </row>
    <row r="38" spans="1:7" ht="12" customHeight="1">
      <c r="A38" s="12"/>
      <c r="B38" s="15" t="s">
        <v>3</v>
      </c>
      <c r="C38" s="15"/>
      <c r="D38" s="16"/>
    </row>
    <row r="39" spans="1:7" ht="12" customHeight="1">
      <c r="A39" s="12"/>
      <c r="B39" s="21" t="s">
        <v>56</v>
      </c>
      <c r="C39" s="21"/>
      <c r="D39" s="16">
        <v>-387.58</v>
      </c>
    </row>
    <row r="40" spans="1:7" ht="12" customHeight="1">
      <c r="A40" s="12">
        <v>34</v>
      </c>
      <c r="B40" s="15" t="s">
        <v>16</v>
      </c>
      <c r="C40" s="15"/>
      <c r="D40" s="16"/>
    </row>
    <row r="41" spans="1:7" ht="12" customHeight="1">
      <c r="A41" s="12"/>
      <c r="B41" s="12" t="s">
        <v>47</v>
      </c>
      <c r="C41" s="12"/>
      <c r="D41" s="20">
        <v>272086.53999999998</v>
      </c>
    </row>
    <row r="42" spans="1:7" ht="12" customHeight="1">
      <c r="A42" s="12">
        <v>341</v>
      </c>
      <c r="B42" s="12" t="s">
        <v>17</v>
      </c>
      <c r="C42" s="12"/>
      <c r="D42" s="17">
        <v>33349.29</v>
      </c>
    </row>
    <row r="43" spans="1:7" ht="13.5" customHeight="1">
      <c r="A43" s="12"/>
      <c r="B43" s="12"/>
      <c r="C43" s="12"/>
      <c r="D43" s="20">
        <f>SUM(D41:D42)</f>
        <v>305435.82999999996</v>
      </c>
    </row>
    <row r="44" spans="1:7" ht="13.5" customHeight="1">
      <c r="A44" s="12"/>
      <c r="B44" s="15" t="s">
        <v>64</v>
      </c>
      <c r="C44" s="15"/>
      <c r="D44" s="24">
        <f>SUM(D35:D42)</f>
        <v>1607466.27</v>
      </c>
    </row>
    <row r="45" spans="1:7" ht="15" customHeight="1" thickBot="1">
      <c r="A45" s="12"/>
      <c r="B45" s="15" t="s">
        <v>18</v>
      </c>
      <c r="C45" s="15"/>
      <c r="D45" s="19">
        <f>D32+D44</f>
        <v>2031373.31</v>
      </c>
      <c r="F45" s="25"/>
      <c r="G45" s="3">
        <f>D24-D45</f>
        <v>0</v>
      </c>
    </row>
    <row r="46" spans="1:7" ht="12" customHeight="1">
      <c r="A46" s="12"/>
      <c r="B46" s="15"/>
      <c r="C46" s="15"/>
      <c r="D46" s="22"/>
    </row>
    <row r="47" spans="1:7" ht="12" customHeight="1">
      <c r="A47" s="12"/>
      <c r="B47" s="15" t="s">
        <v>57</v>
      </c>
      <c r="C47" s="15"/>
      <c r="D47" s="22"/>
    </row>
    <row r="48" spans="1:7" ht="12" customHeight="1">
      <c r="A48" s="12"/>
      <c r="B48" s="15" t="s">
        <v>58</v>
      </c>
      <c r="C48" s="15"/>
      <c r="D48" s="22"/>
    </row>
    <row r="49" spans="1:4" ht="12" hidden="1" customHeight="1">
      <c r="A49" s="12"/>
      <c r="B49" s="21" t="s">
        <v>65</v>
      </c>
      <c r="C49" s="15"/>
      <c r="D49" s="16">
        <v>0</v>
      </c>
    </row>
    <row r="50" spans="1:4" ht="12" customHeight="1">
      <c r="A50" s="12"/>
      <c r="B50" s="21" t="s">
        <v>59</v>
      </c>
      <c r="C50" s="21"/>
      <c r="D50" s="16">
        <v>157682750.40000001</v>
      </c>
    </row>
    <row r="51" spans="1:4" ht="15" customHeight="1">
      <c r="A51" s="12"/>
      <c r="B51" s="15" t="s">
        <v>4</v>
      </c>
      <c r="C51" s="15"/>
      <c r="D51" s="18">
        <f>SUM(D49:D50)</f>
        <v>157682750.40000001</v>
      </c>
    </row>
    <row r="52" spans="1:4" ht="12" customHeight="1">
      <c r="A52" s="12"/>
      <c r="B52" s="15" t="s">
        <v>60</v>
      </c>
      <c r="C52" s="15"/>
    </row>
    <row r="53" spans="1:4" ht="12" customHeight="1">
      <c r="A53" s="12"/>
      <c r="B53" s="15" t="s">
        <v>61</v>
      </c>
      <c r="C53" s="15"/>
      <c r="D53" s="16"/>
    </row>
    <row r="54" spans="1:4" ht="12" hidden="1" customHeight="1">
      <c r="A54" s="12"/>
      <c r="B54" s="21" t="s">
        <v>66</v>
      </c>
      <c r="C54" s="15"/>
      <c r="D54" s="16">
        <v>0</v>
      </c>
    </row>
    <row r="55" spans="1:4" ht="12" customHeight="1">
      <c r="A55" s="12"/>
      <c r="B55" s="21" t="s">
        <v>62</v>
      </c>
      <c r="C55" s="21"/>
      <c r="D55" s="16">
        <f>D50</f>
        <v>157682750.40000001</v>
      </c>
    </row>
    <row r="56" spans="1:4" ht="15" customHeight="1">
      <c r="A56" s="12"/>
      <c r="B56" s="15" t="s">
        <v>4</v>
      </c>
      <c r="C56" s="15"/>
      <c r="D56" s="18">
        <f>SUM(D54:D55)</f>
        <v>157682750.40000001</v>
      </c>
    </row>
    <row r="57" spans="1:4">
      <c r="A57" s="12"/>
      <c r="B57" s="12"/>
      <c r="C57" s="12"/>
      <c r="D57" s="22"/>
    </row>
    <row r="58" spans="1:4">
      <c r="A58" s="12"/>
      <c r="B58" s="12"/>
      <c r="C58" s="12"/>
      <c r="D58" s="22"/>
    </row>
    <row r="59" spans="1:4">
      <c r="A59" s="12"/>
      <c r="B59" s="12"/>
      <c r="C59" s="12"/>
      <c r="D59" s="22"/>
    </row>
    <row r="60" spans="1:4">
      <c r="A60" s="12"/>
      <c r="B60" s="12"/>
      <c r="C60" s="12"/>
      <c r="D60" s="22"/>
    </row>
    <row r="61" spans="1:4" ht="20.25" customHeight="1">
      <c r="A61" s="12"/>
      <c r="B61" s="12"/>
      <c r="C61" s="12"/>
      <c r="D61" s="12"/>
    </row>
    <row r="62" spans="1:4">
      <c r="A62" s="12"/>
      <c r="B62" s="12" t="s">
        <v>70</v>
      </c>
      <c r="C62" t="s">
        <v>43</v>
      </c>
    </row>
    <row r="63" spans="1:4" ht="15" customHeight="1">
      <c r="A63" s="12"/>
      <c r="B63" s="12" t="s">
        <v>69</v>
      </c>
      <c r="C63" t="s">
        <v>48</v>
      </c>
    </row>
    <row r="64" spans="1:4" ht="9" customHeight="1">
      <c r="A64" s="12"/>
      <c r="B64" s="12"/>
    </row>
    <row r="65" spans="1:3" hidden="1">
      <c r="A65" s="12"/>
      <c r="B65" s="12" t="s">
        <v>39</v>
      </c>
      <c r="C65" t="s">
        <v>41</v>
      </c>
    </row>
    <row r="66" spans="1:3" hidden="1">
      <c r="A66" s="12"/>
      <c r="B66" s="12" t="s">
        <v>40</v>
      </c>
      <c r="C66" t="s">
        <v>42</v>
      </c>
    </row>
    <row r="67" spans="1:3" hidden="1"/>
  </sheetData>
  <mergeCells count="5">
    <mergeCell ref="B4:D4"/>
    <mergeCell ref="B3:D3"/>
    <mergeCell ref="B2:D2"/>
    <mergeCell ref="B1:D1"/>
    <mergeCell ref="B5:D5"/>
  </mergeCells>
  <printOptions horizontalCentered="1"/>
  <pageMargins left="1.299212598425197" right="0.51181102362204722" top="0.94488188976377963" bottom="0.35433070866141736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8"/>
  <sheetViews>
    <sheetView showGridLines="0" tabSelected="1" topLeftCell="B1" zoomScaleNormal="100" workbookViewId="0">
      <selection activeCell="B7" sqref="B7:D7"/>
    </sheetView>
  </sheetViews>
  <sheetFormatPr baseColWidth="10" defaultRowHeight="15"/>
  <cols>
    <col min="1" max="1" width="4.28515625" hidden="1" customWidth="1"/>
    <col min="2" max="2" width="55.140625" customWidth="1"/>
    <col min="3" max="3" width="18.85546875" customWidth="1"/>
    <col min="4" max="4" width="13.85546875" customWidth="1"/>
  </cols>
  <sheetData>
    <row r="2" spans="1:4">
      <c r="B2" s="28" t="s">
        <v>0</v>
      </c>
      <c r="C2" s="28"/>
      <c r="D2" s="28"/>
    </row>
    <row r="3" spans="1:4">
      <c r="B3" s="28" t="s">
        <v>27</v>
      </c>
      <c r="C3" s="28"/>
      <c r="D3" s="28"/>
    </row>
    <row r="4" spans="1:4">
      <c r="B4" s="28" t="s">
        <v>38</v>
      </c>
      <c r="C4" s="28"/>
      <c r="D4" s="28"/>
    </row>
    <row r="5" spans="1:4">
      <c r="B5" s="28" t="s">
        <v>53</v>
      </c>
      <c r="C5" s="28"/>
      <c r="D5" s="28"/>
    </row>
    <row r="6" spans="1:4">
      <c r="B6" s="28" t="s">
        <v>82</v>
      </c>
      <c r="C6" s="28"/>
      <c r="D6" s="28"/>
    </row>
    <row r="7" spans="1:4">
      <c r="B7" s="28" t="s">
        <v>1</v>
      </c>
      <c r="C7" s="28"/>
      <c r="D7" s="28"/>
    </row>
    <row r="8" spans="1:4" ht="18" customHeight="1">
      <c r="B8" s="23"/>
      <c r="C8" s="23"/>
      <c r="D8" s="23"/>
    </row>
    <row r="9" spans="1:4" ht="15.75">
      <c r="A9">
        <v>5</v>
      </c>
      <c r="B9" s="2" t="s">
        <v>28</v>
      </c>
      <c r="C9" s="2"/>
    </row>
    <row r="10" spans="1:4">
      <c r="A10">
        <v>51</v>
      </c>
      <c r="B10" s="1" t="s">
        <v>29</v>
      </c>
      <c r="C10" s="1"/>
      <c r="D10" s="6"/>
    </row>
    <row r="11" spans="1:4">
      <c r="A11">
        <v>510</v>
      </c>
      <c r="B11" s="10" t="s">
        <v>52</v>
      </c>
      <c r="C11" s="1"/>
      <c r="D11" s="11">
        <v>53954.59</v>
      </c>
    </row>
    <row r="12" spans="1:4" hidden="1">
      <c r="B12" s="10" t="s">
        <v>49</v>
      </c>
      <c r="C12" s="1"/>
      <c r="D12" s="11">
        <v>0</v>
      </c>
    </row>
    <row r="13" spans="1:4" ht="14.25" hidden="1" customHeight="1">
      <c r="D13" s="8">
        <f>SUM(D11:D12)</f>
        <v>53954.59</v>
      </c>
    </row>
    <row r="14" spans="1:4" ht="14.25" customHeight="1">
      <c r="D14" s="5"/>
    </row>
    <row r="15" spans="1:4">
      <c r="A15">
        <v>4</v>
      </c>
      <c r="B15" s="1" t="s">
        <v>33</v>
      </c>
      <c r="C15" s="1"/>
    </row>
    <row r="16" spans="1:4">
      <c r="A16">
        <v>41</v>
      </c>
      <c r="B16" s="1" t="s">
        <v>32</v>
      </c>
      <c r="C16" s="1"/>
      <c r="D16" s="6"/>
    </row>
    <row r="17" spans="1:4">
      <c r="A17">
        <v>410</v>
      </c>
      <c r="B17" t="s">
        <v>50</v>
      </c>
      <c r="D17" s="3">
        <v>1955.08</v>
      </c>
    </row>
    <row r="18" spans="1:4">
      <c r="A18">
        <v>411</v>
      </c>
      <c r="B18" t="s">
        <v>30</v>
      </c>
      <c r="D18" s="3">
        <v>43029.15</v>
      </c>
    </row>
    <row r="19" spans="1:4">
      <c r="A19">
        <v>412</v>
      </c>
      <c r="B19" t="s">
        <v>31</v>
      </c>
      <c r="D19" s="4">
        <v>1709.25</v>
      </c>
    </row>
    <row r="20" spans="1:4">
      <c r="D20" s="5">
        <f>SUM(D17:D19)</f>
        <v>46693.48</v>
      </c>
    </row>
    <row r="21" spans="1:4" ht="15.75" thickBot="1">
      <c r="B21" s="1" t="s">
        <v>54</v>
      </c>
      <c r="C21" s="1"/>
      <c r="D21" s="9">
        <f>D13-D20</f>
        <v>7261.1099999999933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34</v>
      </c>
      <c r="C23" s="1"/>
      <c r="D23" s="3"/>
    </row>
    <row r="24" spans="1:4">
      <c r="A24">
        <v>521</v>
      </c>
      <c r="B24" t="s">
        <v>35</v>
      </c>
      <c r="D24" s="5">
        <v>7282.25</v>
      </c>
    </row>
    <row r="25" spans="1:4" ht="11.25" customHeight="1">
      <c r="D25" s="5"/>
    </row>
    <row r="26" spans="1:4" ht="15.75" thickBot="1">
      <c r="B26" s="1" t="s">
        <v>73</v>
      </c>
      <c r="C26" s="1"/>
      <c r="D26" s="9">
        <f>D21+D24</f>
        <v>14543.359999999993</v>
      </c>
    </row>
    <row r="27" spans="1:4" ht="9" customHeight="1">
      <c r="B27" s="1"/>
      <c r="C27" s="1"/>
      <c r="D27" s="7"/>
    </row>
    <row r="28" spans="1:4">
      <c r="A28">
        <v>42</v>
      </c>
      <c r="B28" s="1" t="s">
        <v>37</v>
      </c>
      <c r="C28" s="1"/>
      <c r="D28" s="3"/>
    </row>
    <row r="29" spans="1:4">
      <c r="A29">
        <v>421</v>
      </c>
      <c r="B29" t="s">
        <v>36</v>
      </c>
      <c r="D29" s="5">
        <v>331.05</v>
      </c>
    </row>
    <row r="30" spans="1:4" ht="9" customHeight="1">
      <c r="D30" s="4"/>
    </row>
    <row r="31" spans="1:4">
      <c r="B31" s="1" t="s">
        <v>74</v>
      </c>
      <c r="D31" s="5">
        <f>D26-D29</f>
        <v>14212.309999999994</v>
      </c>
    </row>
    <row r="32" spans="1:4" ht="9" customHeight="1">
      <c r="D32" s="5"/>
    </row>
    <row r="33" spans="2:4">
      <c r="B33" s="1" t="s">
        <v>75</v>
      </c>
      <c r="D33" s="5"/>
    </row>
    <row r="34" spans="2:4">
      <c r="B34" s="10" t="s">
        <v>75</v>
      </c>
      <c r="D34" s="5">
        <v>0</v>
      </c>
    </row>
    <row r="35" spans="2:4" ht="9" customHeight="1">
      <c r="D35" s="5"/>
    </row>
    <row r="36" spans="2:4" ht="15" customHeight="1" thickBot="1">
      <c r="B36" s="1" t="s">
        <v>72</v>
      </c>
      <c r="D36" s="9">
        <f>D31+D34</f>
        <v>14212.309999999994</v>
      </c>
    </row>
    <row r="37" spans="2:4" ht="11.25" customHeight="1">
      <c r="B37" s="1"/>
      <c r="D37" s="5"/>
    </row>
    <row r="43" spans="2:4">
      <c r="B43" s="12" t="s">
        <v>70</v>
      </c>
      <c r="C43" t="s">
        <v>43</v>
      </c>
    </row>
    <row r="44" spans="2:4">
      <c r="B44" s="12" t="s">
        <v>69</v>
      </c>
      <c r="C44" t="s">
        <v>48</v>
      </c>
    </row>
    <row r="47" spans="2:4" hidden="1">
      <c r="B47" t="s">
        <v>39</v>
      </c>
      <c r="C47" t="s">
        <v>41</v>
      </c>
    </row>
    <row r="48" spans="2:4" hidden="1">
      <c r="B48" t="s">
        <v>40</v>
      </c>
      <c r="C48" t="s">
        <v>42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1181102362204722" right="0.51181102362204722" top="1.3385826771653544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2"/>
  <sheetViews>
    <sheetView showGridLines="0" topLeftCell="B11" workbookViewId="0">
      <selection activeCell="D20" sqref="D20"/>
    </sheetView>
  </sheetViews>
  <sheetFormatPr baseColWidth="10" defaultRowHeight="15"/>
  <cols>
    <col min="1" max="1" width="3.85546875" hidden="1" customWidth="1"/>
    <col min="2" max="2" width="55.140625" customWidth="1"/>
    <col min="3" max="3" width="18.85546875" customWidth="1"/>
    <col min="4" max="4" width="13.85546875" customWidth="1"/>
    <col min="8" max="8" width="12.5703125" bestFit="1" customWidth="1"/>
  </cols>
  <sheetData>
    <row r="2" spans="1:8">
      <c r="B2" s="28" t="s">
        <v>0</v>
      </c>
      <c r="C2" s="28"/>
      <c r="D2" s="28"/>
    </row>
    <row r="3" spans="1:8">
      <c r="B3" s="28" t="s">
        <v>27</v>
      </c>
      <c r="C3" s="28"/>
      <c r="D3" s="28"/>
    </row>
    <row r="4" spans="1:8">
      <c r="B4" s="28" t="s">
        <v>38</v>
      </c>
      <c r="C4" s="28"/>
      <c r="D4" s="28"/>
    </row>
    <row r="5" spans="1:8">
      <c r="B5" s="28" t="s">
        <v>53</v>
      </c>
      <c r="C5" s="28"/>
      <c r="D5" s="28"/>
    </row>
    <row r="6" spans="1:8">
      <c r="B6" s="28" t="s">
        <v>81</v>
      </c>
      <c r="C6" s="28"/>
      <c r="D6" s="28"/>
    </row>
    <row r="7" spans="1:8">
      <c r="B7" s="28" t="s">
        <v>1</v>
      </c>
      <c r="C7" s="28"/>
      <c r="D7" s="28"/>
    </row>
    <row r="8" spans="1:8">
      <c r="B8" s="26"/>
      <c r="C8" s="26"/>
      <c r="D8" s="26"/>
    </row>
    <row r="9" spans="1:8" ht="15.75">
      <c r="A9">
        <v>5</v>
      </c>
      <c r="B9" s="2" t="s">
        <v>28</v>
      </c>
      <c r="C9" s="2"/>
    </row>
    <row r="10" spans="1:8">
      <c r="A10">
        <v>51</v>
      </c>
      <c r="B10" s="1" t="s">
        <v>29</v>
      </c>
      <c r="C10" s="1"/>
      <c r="D10" s="6"/>
    </row>
    <row r="11" spans="1:8">
      <c r="A11">
        <v>510</v>
      </c>
      <c r="B11" s="10" t="s">
        <v>52</v>
      </c>
      <c r="C11" s="1"/>
      <c r="D11" s="11">
        <v>111028.53</v>
      </c>
    </row>
    <row r="12" spans="1:8">
      <c r="A12">
        <v>512</v>
      </c>
      <c r="B12" s="10" t="s">
        <v>49</v>
      </c>
      <c r="C12" s="1"/>
      <c r="D12" s="11">
        <v>0</v>
      </c>
    </row>
    <row r="13" spans="1:8">
      <c r="D13" s="8">
        <f>SUM(D11:D12)</f>
        <v>111028.53</v>
      </c>
    </row>
    <row r="14" spans="1:8" ht="11.25" customHeight="1">
      <c r="D14" s="5"/>
      <c r="H14" s="3"/>
    </row>
    <row r="15" spans="1:8">
      <c r="A15">
        <v>4</v>
      </c>
      <c r="B15" s="1" t="s">
        <v>33</v>
      </c>
      <c r="C15" s="1"/>
    </row>
    <row r="16" spans="1:8">
      <c r="A16">
        <v>41</v>
      </c>
      <c r="B16" s="1" t="s">
        <v>32</v>
      </c>
      <c r="C16" s="1"/>
      <c r="D16" s="6"/>
    </row>
    <row r="17" spans="1:4">
      <c r="A17">
        <v>410</v>
      </c>
      <c r="B17" t="s">
        <v>50</v>
      </c>
      <c r="D17" s="3">
        <v>3932.69</v>
      </c>
    </row>
    <row r="18" spans="1:4">
      <c r="A18">
        <v>411</v>
      </c>
      <c r="B18" t="s">
        <v>30</v>
      </c>
      <c r="D18" s="3">
        <v>85381.78</v>
      </c>
    </row>
    <row r="19" spans="1:4">
      <c r="A19">
        <v>412</v>
      </c>
      <c r="B19" t="s">
        <v>31</v>
      </c>
      <c r="D19" s="4">
        <v>3419.18</v>
      </c>
    </row>
    <row r="20" spans="1:4">
      <c r="D20" s="5">
        <f>SUM(D17:D19)</f>
        <v>92733.65</v>
      </c>
    </row>
    <row r="21" spans="1:4" ht="15.75" thickBot="1">
      <c r="B21" s="1" t="s">
        <v>54</v>
      </c>
      <c r="C21" s="1"/>
      <c r="D21" s="9">
        <f>D13-D20</f>
        <v>18294.880000000005</v>
      </c>
    </row>
    <row r="22" spans="1:4" ht="7.5" customHeight="1">
      <c r="B22" s="1"/>
      <c r="C22" s="1"/>
      <c r="D22" s="7"/>
    </row>
    <row r="23" spans="1:4">
      <c r="A23">
        <v>52</v>
      </c>
      <c r="B23" s="1" t="s">
        <v>34</v>
      </c>
      <c r="C23" s="1"/>
      <c r="D23" s="3"/>
    </row>
    <row r="24" spans="1:4">
      <c r="A24">
        <v>521</v>
      </c>
      <c r="B24" t="s">
        <v>35</v>
      </c>
      <c r="D24" s="5">
        <v>15413.4</v>
      </c>
    </row>
    <row r="25" spans="1:4" hidden="1">
      <c r="A25">
        <v>524</v>
      </c>
      <c r="B25" t="s">
        <v>51</v>
      </c>
      <c r="D25" s="5">
        <v>0</v>
      </c>
    </row>
    <row r="26" spans="1:4" ht="9" customHeight="1">
      <c r="D26" s="4"/>
    </row>
    <row r="27" spans="1:4" ht="15.75" thickBot="1">
      <c r="B27" s="1" t="s">
        <v>79</v>
      </c>
      <c r="C27" s="1"/>
      <c r="D27" s="9">
        <f>D21+D24</f>
        <v>33708.280000000006</v>
      </c>
    </row>
    <row r="28" spans="1:4" ht="8.25" customHeight="1">
      <c r="B28" s="1"/>
      <c r="C28" s="1"/>
      <c r="D28" s="7"/>
    </row>
    <row r="29" spans="1:4">
      <c r="A29">
        <v>42</v>
      </c>
      <c r="B29" s="1" t="s">
        <v>76</v>
      </c>
    </row>
    <row r="30" spans="1:4">
      <c r="A30">
        <v>421</v>
      </c>
      <c r="B30" s="10" t="s">
        <v>76</v>
      </c>
      <c r="D30" s="5">
        <v>0</v>
      </c>
    </row>
    <row r="31" spans="1:4" ht="8.25" customHeight="1">
      <c r="B31" s="1"/>
      <c r="D31" s="4"/>
    </row>
    <row r="32" spans="1:4" ht="15.75" thickBot="1">
      <c r="B32" s="1" t="s">
        <v>77</v>
      </c>
      <c r="D32" s="9">
        <f>D27-D30</f>
        <v>33708.280000000006</v>
      </c>
    </row>
    <row r="33" spans="2:9" ht="8.25" customHeight="1">
      <c r="B33" s="1"/>
      <c r="D33" s="5"/>
    </row>
    <row r="34" spans="2:9">
      <c r="B34" s="1" t="s">
        <v>37</v>
      </c>
      <c r="C34" s="1"/>
      <c r="D34" s="3"/>
      <c r="I34" s="5"/>
    </row>
    <row r="35" spans="2:9">
      <c r="B35" t="s">
        <v>36</v>
      </c>
      <c r="D35" s="5">
        <v>358.99</v>
      </c>
    </row>
    <row r="36" spans="2:9" ht="8.25" customHeight="1"/>
    <row r="37" spans="2:9" ht="15.75" thickBot="1">
      <c r="B37" s="1" t="s">
        <v>74</v>
      </c>
      <c r="D37" s="9">
        <f>D32-D35</f>
        <v>33349.290000000008</v>
      </c>
    </row>
    <row r="38" spans="2:9" ht="8.25" customHeight="1">
      <c r="B38" s="1"/>
    </row>
    <row r="39" spans="2:9">
      <c r="B39" s="1" t="s">
        <v>75</v>
      </c>
    </row>
    <row r="40" spans="2:9">
      <c r="B40" s="10" t="s">
        <v>75</v>
      </c>
      <c r="D40" s="5">
        <v>0</v>
      </c>
    </row>
    <row r="41" spans="2:9" ht="8.25" customHeight="1"/>
    <row r="42" spans="2:9" ht="15.75" thickBot="1">
      <c r="B42" s="1" t="s">
        <v>78</v>
      </c>
      <c r="D42" s="9">
        <f>D37+D40</f>
        <v>33349.290000000008</v>
      </c>
    </row>
    <row r="47" spans="2:9">
      <c r="B47" s="12" t="s">
        <v>70</v>
      </c>
      <c r="C47" t="s">
        <v>43</v>
      </c>
    </row>
    <row r="48" spans="2:9">
      <c r="B48" s="12" t="s">
        <v>69</v>
      </c>
      <c r="C48" t="s">
        <v>48</v>
      </c>
    </row>
    <row r="51" spans="2:3" hidden="1">
      <c r="B51" t="s">
        <v>39</v>
      </c>
      <c r="C51" t="s">
        <v>41</v>
      </c>
    </row>
    <row r="52" spans="2:3" hidden="1">
      <c r="B52" t="s">
        <v>40</v>
      </c>
      <c r="C52" t="s">
        <v>42</v>
      </c>
    </row>
  </sheetData>
  <mergeCells count="6">
    <mergeCell ref="B7:D7"/>
    <mergeCell ref="B2:D2"/>
    <mergeCell ref="B3:D3"/>
    <mergeCell ref="B4:D4"/>
    <mergeCell ref="B5:D5"/>
    <mergeCell ref="B6:D6"/>
  </mergeCells>
  <printOptions horizontalCentered="1"/>
  <pageMargins left="0.51181102362204722" right="0.51181102362204722" top="1.3385826771653544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 Gral</vt:lpstr>
      <vt:lpstr>Estado Resultados mensual</vt:lpstr>
      <vt:lpstr>Estado Resultados Acum</vt:lpstr>
      <vt:lpstr>'Balance Gral'!Área_de_impresión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ricorp4</dc:creator>
  <cp:lastModifiedBy>Jennifer Duran</cp:lastModifiedBy>
  <cp:lastPrinted>2019-03-13T15:58:59Z</cp:lastPrinted>
  <dcterms:created xsi:type="dcterms:W3CDTF">2012-01-02T21:57:10Z</dcterms:created>
  <dcterms:modified xsi:type="dcterms:W3CDTF">2019-03-13T15:59:01Z</dcterms:modified>
</cp:coreProperties>
</file>