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6675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0" i="2"/>
  <c r="B22" i="2" s="1"/>
  <c r="B12" i="2"/>
  <c r="B23" i="2" s="1"/>
  <c r="B29" i="2" s="1"/>
  <c r="B32" i="2" s="1"/>
  <c r="B35" i="2" s="1"/>
  <c r="B41" i="1"/>
  <c r="B35" i="1"/>
  <c r="B36" i="1" s="1"/>
  <c r="B30" i="1"/>
  <c r="B17" i="1"/>
  <c r="B11" i="1"/>
  <c r="B21" i="1" s="1"/>
  <c r="B47" i="1" s="1"/>
  <c r="B42" i="1" l="1"/>
  <c r="B44" i="1" s="1"/>
</calcChain>
</file>

<file path=xl/sharedStrings.xml><?xml version="1.0" encoding="utf-8"?>
<sst xmlns="http://schemas.openxmlformats.org/spreadsheetml/2006/main" count="70" uniqueCount="64">
  <si>
    <t xml:space="preserve">Banco Davivienda Salvadoreño, S. A. y Subsidiaria                                                                                            Balance General Consolidado
Al 28 de Febrero de 2019 y 2018
(expresado en miles de dólares de los Estados Unidos de América)
Banco Davivienda Salvadoreño, S. A. y Subsidiaria
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</si>
  <si>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</si>
  <si>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</si>
  <si>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</si>
  <si>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</si>
  <si>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</si>
  <si>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</si>
  <si>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</si>
  <si>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</si>
  <si>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</si>
  <si>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</si>
  <si>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</si>
  <si>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</si>
  <si>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</si>
  <si>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</si>
  <si>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</si>
  <si>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</si>
  <si>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</si>
  <si>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</si>
  <si>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</si>
  <si>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</si>
  <si>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</si>
  <si>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</si>
  <si>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</si>
  <si>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</si>
  <si>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</si>
  <si>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</si>
  <si>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</si>
  <si>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</si>
  <si>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</si>
  <si>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</si>
  <si>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Banco Davivienda Salvadoreño, S. A. y Subsidiaria                                                                                     Balance General Consolidado
Al 28 de febrero de 2019 y 2018
(expresado en miles de dólares de los Estados Unidos de América)
Banco Davivienda Salvadoreño, S. A. y Subsidiaria
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</si>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</sst>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right"/>
    </xf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5" fillId="0" borderId="1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0" fontId="7" fillId="0" borderId="0" xfId="2" applyNumberFormat="1" applyFont="1" applyFill="1"/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0" xfId="0" applyFont="1"/>
    <xf numFmtId="167" fontId="10" fillId="0" borderId="0" xfId="0" applyNumberFormat="1" applyFont="1" applyBorder="1" applyAlignment="1">
      <alignment horizontal="right"/>
    </xf>
    <xf numFmtId="0" fontId="11" fillId="0" borderId="0" xfId="0" applyFont="1"/>
    <xf numFmtId="171" fontId="10" fillId="0" borderId="0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/>
    </xf>
    <xf numFmtId="173" fontId="10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10" fillId="0" borderId="2" xfId="0" applyNumberFormat="1" applyFont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172" fontId="10" fillId="0" borderId="1" xfId="0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right"/>
    </xf>
    <xf numFmtId="172" fontId="10" fillId="0" borderId="1" xfId="0" applyNumberFormat="1" applyFont="1" applyBorder="1" applyAlignment="1">
      <alignment horizontal="right"/>
    </xf>
    <xf numFmtId="174" fontId="12" fillId="0" borderId="0" xfId="0" applyNumberFormat="1" applyFont="1" applyBorder="1" applyAlignment="1">
      <alignment horizontal="right"/>
    </xf>
    <xf numFmtId="175" fontId="10" fillId="0" borderId="0" xfId="0" applyNumberFormat="1" applyFont="1" applyBorder="1" applyAlignment="1">
      <alignment horizontal="right"/>
    </xf>
    <xf numFmtId="171" fontId="10" fillId="0" borderId="4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44" fontId="16" fillId="0" borderId="0" xfId="1" applyFont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febrero/balances/HOJA%20DE%20TRABAJO%20NOTAS%20BANCO%20CONSOLIDADO%20FEB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ECAM PAT"/>
      <sheetName val="Nota 3"/>
      <sheetName val="Nota 4"/>
      <sheetName val="Nota 12.1"/>
      <sheetName val="Nota 14"/>
      <sheetName val="Valid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50"/>
  <sheetViews>
    <sheetView tabSelected="1" zoomScaleNormal="100" workbookViewId="0">
      <selection activeCell="A49" sqref="A49:B50"/>
    </sheetView>
  </sheetViews>
  <sheetFormatPr baseColWidth="10" defaultColWidth="2.5703125" defaultRowHeight="15" x14ac:dyDescent="0.25"/>
  <cols>
    <col min="1" max="1" width="67.140625" customWidth="1"/>
    <col min="2" max="2" width="19.85546875" style="4" customWidth="1"/>
  </cols>
  <sheetData>
    <row r="1" spans="1:2" ht="57.75" customHeight="1" x14ac:dyDescent="0.25">
      <c r="A1" s="1" t="s">
        <v>0</v>
      </c>
      <c r="B1" s="1"/>
    </row>
    <row r="4" spans="1:2" x14ac:dyDescent="0.25">
      <c r="B4" s="2">
        <v>2019</v>
      </c>
    </row>
    <row r="5" spans="1:2" x14ac:dyDescent="0.25">
      <c r="A5" s="3" t="s">
        <v>1</v>
      </c>
    </row>
    <row r="6" spans="1:2" x14ac:dyDescent="0.25">
      <c r="A6" s="3" t="s">
        <v>2</v>
      </c>
    </row>
    <row r="7" spans="1:2" x14ac:dyDescent="0.25">
      <c r="A7" s="5" t="s">
        <v>3</v>
      </c>
      <c r="B7" s="6">
        <v>488322.8</v>
      </c>
    </row>
    <row r="8" spans="1:2" x14ac:dyDescent="0.25">
      <c r="A8" s="5" t="s">
        <v>4</v>
      </c>
      <c r="B8" s="7">
        <v>951.6</v>
      </c>
    </row>
    <row r="9" spans="1:2" x14ac:dyDescent="0.25">
      <c r="A9" s="5" t="s">
        <v>5</v>
      </c>
      <c r="B9" s="7">
        <v>237196.9</v>
      </c>
    </row>
    <row r="10" spans="1:2" x14ac:dyDescent="0.25">
      <c r="A10" s="5" t="s">
        <v>6</v>
      </c>
      <c r="B10" s="8">
        <v>1845325.4</v>
      </c>
    </row>
    <row r="11" spans="1:2" x14ac:dyDescent="0.25">
      <c r="B11" s="9">
        <f>SUM(B7:B10)</f>
        <v>2571796.6999999997</v>
      </c>
    </row>
    <row r="12" spans="1:2" x14ac:dyDescent="0.25">
      <c r="A12" s="3" t="s">
        <v>7</v>
      </c>
      <c r="B12" s="10"/>
    </row>
    <row r="13" spans="1:2" x14ac:dyDescent="0.25">
      <c r="A13" s="5" t="s">
        <v>8</v>
      </c>
      <c r="B13" s="7">
        <v>3864.2</v>
      </c>
    </row>
    <row r="14" spans="1:2" x14ac:dyDescent="0.25">
      <c r="A14" s="5" t="s">
        <v>9</v>
      </c>
      <c r="B14" s="11">
        <v>4730.3999999999996</v>
      </c>
    </row>
    <row r="15" spans="1:2" ht="9.75" customHeight="1" x14ac:dyDescent="0.25">
      <c r="A15" s="12" t="s">
        <v>10</v>
      </c>
      <c r="B15" s="13">
        <v>30835</v>
      </c>
    </row>
    <row r="16" spans="1:2" ht="5.25" customHeight="1" x14ac:dyDescent="0.25">
      <c r="A16" s="14"/>
      <c r="B16" s="15"/>
    </row>
    <row r="17" spans="1:2" x14ac:dyDescent="0.25">
      <c r="B17" s="9">
        <f>SUM(B13:B15)</f>
        <v>39429.599999999999</v>
      </c>
    </row>
    <row r="18" spans="1:2" x14ac:dyDescent="0.25">
      <c r="A18" s="3" t="s">
        <v>11</v>
      </c>
      <c r="B18" s="16"/>
    </row>
    <row r="19" spans="1:2" x14ac:dyDescent="0.25">
      <c r="A19" s="12" t="s">
        <v>12</v>
      </c>
      <c r="B19" s="17">
        <v>46887.8</v>
      </c>
    </row>
    <row r="20" spans="1:2" x14ac:dyDescent="0.25">
      <c r="A20" s="14"/>
      <c r="B20" s="18"/>
    </row>
    <row r="21" spans="1:2" ht="15.75" thickBot="1" x14ac:dyDescent="0.3">
      <c r="A21" s="5" t="s">
        <v>13</v>
      </c>
      <c r="B21" s="19">
        <f>B11+B17+B19</f>
        <v>2658114.0999999996</v>
      </c>
    </row>
    <row r="22" spans="1:2" ht="15.75" thickTop="1" x14ac:dyDescent="0.25">
      <c r="A22" s="3" t="s">
        <v>14</v>
      </c>
      <c r="B22" s="20"/>
    </row>
    <row r="23" spans="1:2" x14ac:dyDescent="0.25">
      <c r="A23" s="3" t="s">
        <v>15</v>
      </c>
      <c r="B23" s="10"/>
    </row>
    <row r="24" spans="1:2" x14ac:dyDescent="0.25">
      <c r="A24" s="5" t="s">
        <v>16</v>
      </c>
      <c r="B24" s="6">
        <v>1600148.4</v>
      </c>
    </row>
    <row r="25" spans="1:2" x14ac:dyDescent="0.25">
      <c r="A25" s="5" t="s">
        <v>17</v>
      </c>
      <c r="B25" s="7">
        <v>14982.8</v>
      </c>
    </row>
    <row r="26" spans="1:2" x14ac:dyDescent="0.25">
      <c r="A26" s="5" t="s">
        <v>18</v>
      </c>
      <c r="B26" s="7">
        <v>481770.7</v>
      </c>
    </row>
    <row r="27" spans="1:2" x14ac:dyDescent="0.25">
      <c r="A27" s="5" t="s">
        <v>19</v>
      </c>
      <c r="B27" s="7">
        <v>0</v>
      </c>
    </row>
    <row r="28" spans="1:2" x14ac:dyDescent="0.25">
      <c r="A28" s="5" t="s">
        <v>20</v>
      </c>
      <c r="B28" s="7">
        <v>216079.6</v>
      </c>
    </row>
    <row r="29" spans="1:2" x14ac:dyDescent="0.25">
      <c r="A29" s="5" t="s">
        <v>21</v>
      </c>
      <c r="B29" s="8">
        <v>13771.699999999999</v>
      </c>
    </row>
    <row r="30" spans="1:2" x14ac:dyDescent="0.25">
      <c r="A30" s="21"/>
      <c r="B30" s="9">
        <f>SUM(B24:B29)</f>
        <v>2326753.2000000002</v>
      </c>
    </row>
    <row r="31" spans="1:2" x14ac:dyDescent="0.25">
      <c r="A31" s="3" t="s">
        <v>22</v>
      </c>
      <c r="B31" s="10"/>
    </row>
    <row r="32" spans="1:2" x14ac:dyDescent="0.25">
      <c r="A32" s="5" t="s">
        <v>23</v>
      </c>
      <c r="B32" s="7">
        <v>30676.3</v>
      </c>
    </row>
    <row r="33" spans="1:2" x14ac:dyDescent="0.25">
      <c r="A33" s="5" t="s">
        <v>24</v>
      </c>
      <c r="B33" s="7">
        <v>3172.5</v>
      </c>
    </row>
    <row r="34" spans="1:2" x14ac:dyDescent="0.25">
      <c r="A34" s="5" t="s">
        <v>21</v>
      </c>
      <c r="B34" s="8">
        <v>19551.599999999999</v>
      </c>
    </row>
    <row r="35" spans="1:2" x14ac:dyDescent="0.25">
      <c r="B35" s="9">
        <f>SUM(B32:B34)</f>
        <v>53400.4</v>
      </c>
    </row>
    <row r="36" spans="1:2" x14ac:dyDescent="0.25">
      <c r="A36" s="5" t="s">
        <v>25</v>
      </c>
      <c r="B36" s="9">
        <f>B35+B30</f>
        <v>2380153.6</v>
      </c>
    </row>
    <row r="37" spans="1:2" x14ac:dyDescent="0.25">
      <c r="A37" s="3" t="s">
        <v>26</v>
      </c>
      <c r="B37" s="10"/>
    </row>
    <row r="38" spans="1:2" x14ac:dyDescent="0.25">
      <c r="A38" s="5" t="s">
        <v>27</v>
      </c>
      <c r="B38" s="7">
        <v>150000</v>
      </c>
    </row>
    <row r="39" spans="1:2" x14ac:dyDescent="0.25">
      <c r="A39" s="12" t="s">
        <v>28</v>
      </c>
      <c r="B39" s="17">
        <v>127960.5</v>
      </c>
    </row>
    <row r="40" spans="1:2" x14ac:dyDescent="0.25">
      <c r="A40" s="14"/>
      <c r="B40" s="22"/>
    </row>
    <row r="41" spans="1:2" x14ac:dyDescent="0.25">
      <c r="A41" s="5" t="s">
        <v>29</v>
      </c>
      <c r="B41" s="8">
        <f>SUM(B38:B40)</f>
        <v>277960.5</v>
      </c>
    </row>
    <row r="42" spans="1:2" ht="15.75" thickBot="1" x14ac:dyDescent="0.3">
      <c r="A42" s="5" t="s">
        <v>30</v>
      </c>
      <c r="B42" s="19">
        <f>B41+B36</f>
        <v>2658114.1</v>
      </c>
    </row>
    <row r="43" spans="1:2" ht="15.75" thickTop="1" x14ac:dyDescent="0.25">
      <c r="A43" s="43"/>
      <c r="B43" s="44"/>
    </row>
    <row r="44" spans="1:2" x14ac:dyDescent="0.25">
      <c r="A44" s="43"/>
      <c r="B44" s="44">
        <f>+B42-B21</f>
        <v>0</v>
      </c>
    </row>
    <row r="45" spans="1:2" x14ac:dyDescent="0.25">
      <c r="A45" s="43"/>
      <c r="B45" s="44"/>
    </row>
    <row r="46" spans="1:2" x14ac:dyDescent="0.25">
      <c r="A46" s="43"/>
      <c r="B46" s="45">
        <v>2658114.0188600002</v>
      </c>
    </row>
    <row r="47" spans="1:2" x14ac:dyDescent="0.25">
      <c r="A47" s="43"/>
      <c r="B47" s="46">
        <f>B21</f>
        <v>2658114.0999999996</v>
      </c>
    </row>
    <row r="49" spans="1:2" x14ac:dyDescent="0.25">
      <c r="A49" s="41" t="s">
        <v>60</v>
      </c>
      <c r="B49" s="42" t="s">
        <v>61</v>
      </c>
    </row>
    <row r="50" spans="1:2" x14ac:dyDescent="0.25">
      <c r="A50" s="41" t="s">
        <v>62</v>
      </c>
      <c r="B50" s="42" t="s">
        <v>63</v>
      </c>
    </row>
  </sheetData>
  <mergeCells count="7">
    <mergeCell ref="A1:B1"/>
    <mergeCell ref="A15:A16"/>
    <mergeCell ref="B15:B16"/>
    <mergeCell ref="A19:A20"/>
    <mergeCell ref="B19:B20"/>
    <mergeCell ref="A39:A40"/>
    <mergeCell ref="B39:B40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3"/>
  <sheetViews>
    <sheetView topLeftCell="A22" zoomScaleNormal="100" workbookViewId="0">
      <selection activeCell="A38" sqref="A38"/>
    </sheetView>
  </sheetViews>
  <sheetFormatPr baseColWidth="10" defaultColWidth="2.42578125" defaultRowHeight="15.75" x14ac:dyDescent="0.25"/>
  <cols>
    <col min="1" max="1" width="65.85546875" customWidth="1"/>
    <col min="2" max="2" width="19" style="40" customWidth="1"/>
  </cols>
  <sheetData>
    <row r="1" spans="1:2" ht="72.75" customHeight="1" x14ac:dyDescent="0.25">
      <c r="A1" s="1" t="s">
        <v>31</v>
      </c>
      <c r="B1" s="1"/>
    </row>
    <row r="2" spans="1:2" x14ac:dyDescent="0.25">
      <c r="A2" s="23"/>
      <c r="B2" s="24">
        <v>2019</v>
      </c>
    </row>
    <row r="3" spans="1:2" x14ac:dyDescent="0.25">
      <c r="A3" s="25" t="s">
        <v>32</v>
      </c>
      <c r="B3" s="26"/>
    </row>
    <row r="4" spans="1:2" x14ac:dyDescent="0.25">
      <c r="A4" s="27" t="s">
        <v>33</v>
      </c>
      <c r="B4" s="28">
        <v>28256.799999999999</v>
      </c>
    </row>
    <row r="5" spans="1:2" x14ac:dyDescent="0.25">
      <c r="A5" s="27" t="s">
        <v>34</v>
      </c>
      <c r="B5" s="29">
        <v>2474.5</v>
      </c>
    </row>
    <row r="6" spans="1:2" x14ac:dyDescent="0.25">
      <c r="A6" s="27" t="s">
        <v>35</v>
      </c>
      <c r="B6" s="29">
        <v>1833.2</v>
      </c>
    </row>
    <row r="7" spans="1:2" x14ac:dyDescent="0.25">
      <c r="A7" s="27" t="s">
        <v>36</v>
      </c>
      <c r="B7" s="30">
        <v>0.11105</v>
      </c>
    </row>
    <row r="8" spans="1:2" x14ac:dyDescent="0.25">
      <c r="A8" s="27" t="s">
        <v>37</v>
      </c>
      <c r="B8" s="29">
        <v>43.6</v>
      </c>
    </row>
    <row r="9" spans="1:2" x14ac:dyDescent="0.25">
      <c r="A9" s="27" t="s">
        <v>38</v>
      </c>
      <c r="B9" s="29">
        <v>1546.4</v>
      </c>
    </row>
    <row r="10" spans="1:2" x14ac:dyDescent="0.25">
      <c r="A10" s="27" t="s">
        <v>39</v>
      </c>
      <c r="B10" s="29">
        <v>275.10000000000002</v>
      </c>
    </row>
    <row r="11" spans="1:2" x14ac:dyDescent="0.25">
      <c r="A11" s="27" t="s">
        <v>40</v>
      </c>
      <c r="B11" s="29">
        <v>3694.5</v>
      </c>
    </row>
    <row r="12" spans="1:2" x14ac:dyDescent="0.25">
      <c r="A12" s="31"/>
      <c r="B12" s="32">
        <f>SUM(B4:B11)</f>
        <v>38124.211049999998</v>
      </c>
    </row>
    <row r="13" spans="1:2" x14ac:dyDescent="0.25">
      <c r="A13" s="25" t="s">
        <v>41</v>
      </c>
      <c r="B13" s="26"/>
    </row>
    <row r="14" spans="1:2" x14ac:dyDescent="0.25">
      <c r="A14" s="27" t="s">
        <v>42</v>
      </c>
      <c r="B14" s="29">
        <v>5748.4</v>
      </c>
    </row>
    <row r="15" spans="1:2" x14ac:dyDescent="0.25">
      <c r="A15" s="27" t="s">
        <v>43</v>
      </c>
      <c r="B15" s="29">
        <v>4242.2</v>
      </c>
    </row>
    <row r="16" spans="1:2" x14ac:dyDescent="0.25">
      <c r="A16" s="27" t="s">
        <v>44</v>
      </c>
      <c r="B16" s="29">
        <v>1919.2</v>
      </c>
    </row>
    <row r="17" spans="1:2" x14ac:dyDescent="0.25">
      <c r="A17" s="27" t="s">
        <v>45</v>
      </c>
      <c r="B17" s="29">
        <v>33.799999999999997</v>
      </c>
    </row>
    <row r="18" spans="1:2" x14ac:dyDescent="0.25">
      <c r="A18" s="27" t="s">
        <v>46</v>
      </c>
      <c r="B18" s="33">
        <v>0</v>
      </c>
    </row>
    <row r="19" spans="1:2" x14ac:dyDescent="0.25">
      <c r="A19" s="27" t="s">
        <v>40</v>
      </c>
      <c r="B19" s="34">
        <v>3915.5</v>
      </c>
    </row>
    <row r="20" spans="1:2" x14ac:dyDescent="0.25">
      <c r="A20" s="3"/>
      <c r="B20" s="33">
        <f>SUM(B14:B19)</f>
        <v>15859.099999999999</v>
      </c>
    </row>
    <row r="21" spans="1:2" x14ac:dyDescent="0.25">
      <c r="A21" s="27" t="s">
        <v>47</v>
      </c>
      <c r="B21" s="34">
        <v>5627.4</v>
      </c>
    </row>
    <row r="22" spans="1:2" x14ac:dyDescent="0.25">
      <c r="A22" s="5"/>
      <c r="B22" s="35">
        <f>SUM(B20:B21)</f>
        <v>21486.5</v>
      </c>
    </row>
    <row r="23" spans="1:2" x14ac:dyDescent="0.25">
      <c r="A23" s="25" t="s">
        <v>48</v>
      </c>
      <c r="B23" s="36">
        <f>(B12-B22)</f>
        <v>16637.711049999998</v>
      </c>
    </row>
    <row r="24" spans="1:2" x14ac:dyDescent="0.25">
      <c r="A24" s="25" t="s">
        <v>49</v>
      </c>
      <c r="B24" s="29"/>
    </row>
    <row r="25" spans="1:2" x14ac:dyDescent="0.25">
      <c r="A25" s="27" t="s">
        <v>50</v>
      </c>
      <c r="B25" s="29">
        <v>6227.9</v>
      </c>
    </row>
    <row r="26" spans="1:2" x14ac:dyDescent="0.25">
      <c r="A26" s="27" t="s">
        <v>51</v>
      </c>
      <c r="B26" s="29">
        <v>4749.5</v>
      </c>
    </row>
    <row r="27" spans="1:2" x14ac:dyDescent="0.25">
      <c r="A27" s="27" t="s">
        <v>52</v>
      </c>
      <c r="B27" s="36">
        <v>1016.5</v>
      </c>
    </row>
    <row r="28" spans="1:2" x14ac:dyDescent="0.25">
      <c r="B28" s="36">
        <f>SUM(B25:B27)</f>
        <v>11993.9</v>
      </c>
    </row>
    <row r="29" spans="1:2" x14ac:dyDescent="0.25">
      <c r="A29" s="27" t="s">
        <v>53</v>
      </c>
      <c r="B29" s="29">
        <f>(B23-B28)</f>
        <v>4643.8110499999984</v>
      </c>
    </row>
    <row r="30" spans="1:2" x14ac:dyDescent="0.25">
      <c r="A30" s="27" t="s">
        <v>54</v>
      </c>
      <c r="B30" s="29">
        <v>0</v>
      </c>
    </row>
    <row r="31" spans="1:2" x14ac:dyDescent="0.25">
      <c r="A31" s="27" t="s">
        <v>55</v>
      </c>
      <c r="B31" s="36">
        <v>2792.2</v>
      </c>
    </row>
    <row r="32" spans="1:2" x14ac:dyDescent="0.25">
      <c r="A32" s="27" t="s">
        <v>56</v>
      </c>
      <c r="B32" s="37">
        <f>SUM(B29:B31)</f>
        <v>7436.0110499999982</v>
      </c>
    </row>
    <row r="33" spans="1:2" x14ac:dyDescent="0.25">
      <c r="A33" s="27" t="s">
        <v>57</v>
      </c>
      <c r="B33" s="38">
        <v>-2265.1</v>
      </c>
    </row>
    <row r="34" spans="1:2" x14ac:dyDescent="0.25">
      <c r="A34" s="27" t="s">
        <v>58</v>
      </c>
      <c r="B34" s="36">
        <v>-410.1</v>
      </c>
    </row>
    <row r="35" spans="1:2" ht="16.5" thickBot="1" x14ac:dyDescent="0.3">
      <c r="A35" s="27" t="s">
        <v>59</v>
      </c>
      <c r="B35" s="39">
        <f>+B32+B33+B34</f>
        <v>4760.8110499999984</v>
      </c>
    </row>
    <row r="36" spans="1:2" ht="16.5" thickTop="1" x14ac:dyDescent="0.25">
      <c r="A36" s="3"/>
    </row>
    <row r="37" spans="1:2" x14ac:dyDescent="0.25">
      <c r="A37" s="5"/>
    </row>
    <row r="38" spans="1:2" x14ac:dyDescent="0.25">
      <c r="A38" s="3"/>
    </row>
    <row r="39" spans="1:2" ht="15" x14ac:dyDescent="0.25">
      <c r="A39" s="41" t="s">
        <v>60</v>
      </c>
      <c r="B39" s="42" t="s">
        <v>61</v>
      </c>
    </row>
    <row r="40" spans="1:2" ht="15" x14ac:dyDescent="0.25">
      <c r="A40" s="41" t="s">
        <v>62</v>
      </c>
      <c r="B40" s="42" t="s">
        <v>63</v>
      </c>
    </row>
    <row r="41" spans="1:2" x14ac:dyDescent="0.25">
      <c r="A41" s="23"/>
    </row>
    <row r="42" spans="1:2" x14ac:dyDescent="0.25">
      <c r="A42" s="5"/>
    </row>
    <row r="43" spans="1:2" x14ac:dyDescent="0.25">
      <c r="A43" s="5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2019-03-12T00:43:58Z</dcterms:created>
  <dcterms:modified xsi:type="dcterms:W3CDTF">2019-03-12T00:47:37Z</dcterms:modified>
</cp:coreProperties>
</file>