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800" windowHeight="6975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36" i="2" s="1"/>
  <c r="C40" i="2" s="1"/>
  <c r="C44" i="2" s="1"/>
  <c r="C47" i="2" s="1"/>
  <c r="C45" i="1"/>
  <c r="C36" i="1"/>
  <c r="C31" i="1"/>
  <c r="C37" i="1" s="1"/>
  <c r="C46" i="1" s="1"/>
  <c r="C20" i="1"/>
  <c r="C15" i="1"/>
  <c r="C23" i="1" l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<sst xmlns="http://schemas.openxmlformats.org/spreadsheetml/2006/main" count="76" uniqueCount="68">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</sst>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01%20HOJA%20CONSOLIDACION%20ENERO%20%202018%20IFBAC/HOJA%20CONSOLIDACION%2031%20ENERO%202019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Ene"/>
      <sheetName val="Pda.Eliminacion Est.Resulta Ene"/>
      <sheetName val="Partida Eliminacion-Patrimonio"/>
      <sheetName val="Anexo partida eliminac.Patrimon"/>
      <sheetName val="Cuadre Enero 2019"/>
      <sheetName val="HOJA CONSOLIDACION ENE 2019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tabSelected="1" showOutlineSymbols="0" defaultGridColor="0" topLeftCell="A38" colorId="57" zoomScaleNormal="100" workbookViewId="0">
      <selection activeCell="C50" sqref="C50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43496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672929713.12210989</v>
      </c>
    </row>
    <row r="13" spans="1:11" ht="15" customHeight="1">
      <c r="A13" s="17" t="s">
        <v>8</v>
      </c>
      <c r="B13" s="18"/>
      <c r="C13" s="19">
        <v>77905508.730000004</v>
      </c>
      <c r="K13" s="20"/>
    </row>
    <row r="14" spans="1:11" ht="15" customHeight="1">
      <c r="A14" s="17" t="s">
        <v>9</v>
      </c>
      <c r="B14" s="18"/>
      <c r="C14" s="19">
        <v>1751990669.05</v>
      </c>
      <c r="K14" s="21"/>
    </row>
    <row r="15" spans="1:11" ht="15" customHeight="1">
      <c r="B15" s="18"/>
      <c r="C15" s="22">
        <f>SUM(C12:C14)</f>
        <v>2502825890.9021101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2909912.1199999992</v>
      </c>
      <c r="K17" s="23"/>
    </row>
    <row r="18" spans="1:11" ht="15" customHeight="1">
      <c r="A18" s="2" t="s">
        <v>12</v>
      </c>
      <c r="B18" s="18"/>
      <c r="C18" s="12">
        <v>283860</v>
      </c>
      <c r="K18" s="24"/>
    </row>
    <row r="19" spans="1:11" ht="15" customHeight="1">
      <c r="A19" s="25" t="s">
        <v>13</v>
      </c>
      <c r="B19" s="18"/>
      <c r="C19" s="12">
        <v>30736374.688070003</v>
      </c>
      <c r="K19" s="24"/>
    </row>
    <row r="20" spans="1:11" ht="15" customHeight="1">
      <c r="B20" s="18"/>
      <c r="C20" s="22">
        <f>SUM(C17:C19)</f>
        <v>33930146.808070004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32206958.060000002</v>
      </c>
    </row>
    <row r="23" spans="1:11" ht="15.75" customHeight="1" thickBot="1">
      <c r="A23" s="27" t="s">
        <v>16</v>
      </c>
      <c r="B23" s="28"/>
      <c r="C23" s="29">
        <f>+C15+C20+C22</f>
        <v>2568962995.7701802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1819705339.6221101</v>
      </c>
    </row>
    <row r="28" spans="1:11" ht="15" customHeight="1">
      <c r="A28" s="17" t="s">
        <v>19</v>
      </c>
      <c r="B28" s="32"/>
      <c r="C28" s="12">
        <v>166487796.96000001</v>
      </c>
    </row>
    <row r="29" spans="1:11" ht="15" customHeight="1">
      <c r="A29" s="17" t="s">
        <v>20</v>
      </c>
      <c r="B29" s="32"/>
      <c r="C29" s="12">
        <v>231116479.50999999</v>
      </c>
    </row>
    <row r="30" spans="1:11" ht="15" customHeight="1">
      <c r="A30" s="17" t="s">
        <v>21</v>
      </c>
      <c r="B30" s="32"/>
      <c r="C30" s="12">
        <v>14330414.75</v>
      </c>
    </row>
    <row r="31" spans="1:11" ht="15" customHeight="1">
      <c r="B31" s="32"/>
      <c r="C31" s="22">
        <f>SUM(C27:C30)</f>
        <v>2231640030.8421102</v>
      </c>
    </row>
    <row r="32" spans="1:11" ht="15" customHeight="1">
      <c r="A32" s="2" t="s">
        <v>22</v>
      </c>
      <c r="B32" s="32"/>
      <c r="C32" s="19"/>
    </row>
    <row r="33" spans="1:6" ht="15" customHeight="1">
      <c r="A33" s="2" t="s">
        <v>23</v>
      </c>
      <c r="B33" s="32"/>
      <c r="C33" s="12">
        <v>39951584.00807</v>
      </c>
    </row>
    <row r="34" spans="1:6" ht="15" customHeight="1">
      <c r="A34" s="2" t="s">
        <v>24</v>
      </c>
      <c r="B34" s="32"/>
      <c r="C34" s="12">
        <v>5505816.8999999994</v>
      </c>
    </row>
    <row r="35" spans="1:6" ht="15" customHeight="1">
      <c r="A35" s="2" t="s">
        <v>25</v>
      </c>
      <c r="B35" s="32"/>
      <c r="C35" s="12">
        <v>8826271.1400000006</v>
      </c>
    </row>
    <row r="36" spans="1:6" ht="15" customHeight="1">
      <c r="B36" s="32"/>
      <c r="C36" s="22">
        <f>SUM(C33:C35)</f>
        <v>54283672.048069999</v>
      </c>
    </row>
    <row r="37" spans="1:6" ht="15" customHeight="1">
      <c r="A37" s="33" t="s">
        <v>26</v>
      </c>
      <c r="B37" s="32"/>
      <c r="C37" s="22">
        <f>+C31+C36</f>
        <v>2285923702.8901801</v>
      </c>
    </row>
    <row r="38" spans="1:6" ht="3" customHeight="1">
      <c r="A38" s="34"/>
      <c r="B38" s="32"/>
      <c r="C38" s="19"/>
    </row>
    <row r="39" spans="1:6" ht="15" customHeight="1">
      <c r="A39" s="2" t="s">
        <v>27</v>
      </c>
      <c r="B39" s="32"/>
      <c r="C39" s="35">
        <v>583.45999997854233</v>
      </c>
    </row>
    <row r="40" spans="1:6" ht="9.9499999999999993" customHeight="1">
      <c r="B40" s="32"/>
    </row>
    <row r="41" spans="1:6" ht="15" customHeight="1">
      <c r="A41" s="2" t="s">
        <v>28</v>
      </c>
      <c r="B41" s="32"/>
    </row>
    <row r="42" spans="1:6" ht="15" customHeight="1">
      <c r="A42" s="2" t="s">
        <v>29</v>
      </c>
      <c r="B42" s="32"/>
      <c r="C42" s="36">
        <v>146949600</v>
      </c>
    </row>
    <row r="43" spans="1:6" ht="12.75" customHeight="1">
      <c r="A43" s="2" t="s">
        <v>30</v>
      </c>
      <c r="B43" s="32"/>
      <c r="C43" s="2"/>
    </row>
    <row r="44" spans="1:6" ht="12.75" customHeight="1">
      <c r="A44" s="2" t="s">
        <v>31</v>
      </c>
      <c r="B44" s="32"/>
      <c r="C44" s="36">
        <v>136089109.38999999</v>
      </c>
    </row>
    <row r="45" spans="1:6" ht="15" customHeight="1">
      <c r="A45" s="27" t="s">
        <v>32</v>
      </c>
      <c r="B45" s="32"/>
      <c r="C45" s="22">
        <f>SUM(C42:C44)</f>
        <v>283038709.38999999</v>
      </c>
    </row>
    <row r="46" spans="1:6" ht="15" customHeight="1" thickBot="1">
      <c r="A46" s="33" t="s">
        <v>33</v>
      </c>
      <c r="B46" s="28"/>
      <c r="C46" s="29">
        <f>+C37+C39+C45</f>
        <v>2568962995.74018</v>
      </c>
      <c r="F46" s="37"/>
    </row>
    <row r="47" spans="1:6" ht="15" customHeight="1" thickTop="1" thickBot="1">
      <c r="A47" s="8"/>
      <c r="B47" s="8"/>
      <c r="C47" s="8"/>
      <c r="D47" s="38"/>
    </row>
    <row r="48" spans="1:6" ht="15" customHeight="1" thickTop="1">
      <c r="A48" s="9"/>
      <c r="B48" s="9"/>
      <c r="C48" s="9"/>
      <c r="D48" s="38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39" t="s">
        <v>34</v>
      </c>
      <c r="B53" s="39"/>
      <c r="C53" s="39"/>
      <c r="D53" s="38"/>
    </row>
    <row r="54" spans="1:4" ht="15" customHeight="1">
      <c r="A54" s="40" t="s">
        <v>35</v>
      </c>
      <c r="B54" s="40"/>
      <c r="C54" s="40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1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4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topLeftCell="A31" zoomScale="110" zoomScaleNormal="110" workbookViewId="0">
      <selection activeCell="E47" sqref="E47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43496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38</v>
      </c>
      <c r="C9" s="53">
        <f>SUM(C10:C17)</f>
        <v>22336971.806859996</v>
      </c>
    </row>
    <row r="10" spans="1:3">
      <c r="A10" s="44" t="s">
        <v>39</v>
      </c>
      <c r="B10" s="54"/>
      <c r="C10" s="19">
        <v>15215791.140000001</v>
      </c>
    </row>
    <row r="11" spans="1:3">
      <c r="A11" s="44" t="s">
        <v>40</v>
      </c>
      <c r="B11" s="54"/>
      <c r="C11" s="19">
        <v>898650.82999999984</v>
      </c>
    </row>
    <row r="12" spans="1:3">
      <c r="A12" s="55" t="s">
        <v>41</v>
      </c>
      <c r="B12" s="54"/>
      <c r="C12" s="19">
        <v>238763.79</v>
      </c>
    </row>
    <row r="13" spans="1:3">
      <c r="A13" s="55" t="s">
        <v>42</v>
      </c>
      <c r="B13" s="54"/>
      <c r="C13" s="19">
        <v>0</v>
      </c>
    </row>
    <row r="14" spans="1:3">
      <c r="A14" s="55" t="s">
        <v>43</v>
      </c>
      <c r="B14" s="54"/>
      <c r="C14" s="19">
        <v>20180.27</v>
      </c>
    </row>
    <row r="15" spans="1:3">
      <c r="A15" s="44" t="s">
        <v>44</v>
      </c>
      <c r="B15" s="54"/>
      <c r="C15" s="19">
        <v>1164098.28</v>
      </c>
    </row>
    <row r="16" spans="1:3">
      <c r="A16" s="44" t="s">
        <v>45</v>
      </c>
      <c r="B16" s="54"/>
      <c r="C16" s="19">
        <v>236026.58</v>
      </c>
    </row>
    <row r="17" spans="1:3">
      <c r="A17" s="44" t="s">
        <v>46</v>
      </c>
      <c r="B17" s="54"/>
      <c r="C17" s="19">
        <v>4563460.9168600002</v>
      </c>
    </row>
    <row r="18" spans="1:3">
      <c r="A18" s="44" t="s">
        <v>47</v>
      </c>
      <c r="B18" s="54"/>
      <c r="C18" s="56"/>
    </row>
    <row r="19" spans="1:3">
      <c r="A19" s="52" t="s">
        <v>48</v>
      </c>
      <c r="B19" s="54"/>
      <c r="C19" s="57">
        <f>SUM(C20:C25)</f>
        <v>6345645.5500000007</v>
      </c>
    </row>
    <row r="20" spans="1:3">
      <c r="A20" s="44" t="s">
        <v>49</v>
      </c>
      <c r="B20" s="54"/>
      <c r="C20" s="58">
        <v>3401560.7</v>
      </c>
    </row>
    <row r="21" spans="1:3">
      <c r="A21" s="44" t="s">
        <v>50</v>
      </c>
      <c r="B21" s="54"/>
      <c r="C21" s="58">
        <v>688474.37</v>
      </c>
    </row>
    <row r="22" spans="1:3">
      <c r="A22" s="44" t="s">
        <v>51</v>
      </c>
      <c r="B22" s="54"/>
      <c r="C22" s="58">
        <v>1115837.3600000001</v>
      </c>
    </row>
    <row r="23" spans="1:3">
      <c r="A23" s="59" t="s">
        <v>52</v>
      </c>
      <c r="B23" s="54"/>
      <c r="C23" s="58">
        <v>0</v>
      </c>
    </row>
    <row r="24" spans="1:3">
      <c r="A24" s="59" t="s">
        <v>53</v>
      </c>
      <c r="B24" s="54"/>
      <c r="C24" s="58">
        <v>48964.26</v>
      </c>
    </row>
    <row r="25" spans="1:3">
      <c r="A25" s="44" t="s">
        <v>54</v>
      </c>
      <c r="B25" s="54"/>
      <c r="C25" s="57">
        <v>1090808.8599999999</v>
      </c>
    </row>
    <row r="26" spans="1:3">
      <c r="A26" s="44" t="s">
        <v>47</v>
      </c>
      <c r="B26" s="54"/>
      <c r="C26" s="60"/>
    </row>
    <row r="27" spans="1:3">
      <c r="A27" s="59" t="s">
        <v>55</v>
      </c>
      <c r="B27" s="54"/>
      <c r="C27" s="57">
        <v>4221236.2699999996</v>
      </c>
    </row>
    <row r="28" spans="1:3">
      <c r="B28" s="54"/>
      <c r="C28" s="58"/>
    </row>
    <row r="29" spans="1:3">
      <c r="A29" s="61" t="s">
        <v>56</v>
      </c>
      <c r="B29" s="54"/>
      <c r="C29" s="60">
        <f>SUM(C9-C19-C27)</f>
        <v>11770089.986859996</v>
      </c>
    </row>
    <row r="30" spans="1:3">
      <c r="B30" s="54"/>
      <c r="C30" s="58"/>
    </row>
    <row r="31" spans="1:3">
      <c r="A31" s="52" t="s">
        <v>57</v>
      </c>
      <c r="B31" s="54"/>
      <c r="C31" s="57">
        <f>SUM(C32:C34)</f>
        <v>8945163.4268600009</v>
      </c>
    </row>
    <row r="32" spans="1:3">
      <c r="A32" s="44" t="s">
        <v>58</v>
      </c>
      <c r="B32" s="54"/>
      <c r="C32" s="62">
        <v>3482645.6599999997</v>
      </c>
    </row>
    <row r="33" spans="1:5">
      <c r="A33" s="44" t="s">
        <v>59</v>
      </c>
      <c r="B33" s="54"/>
      <c r="C33" s="63">
        <v>4794301.8768600011</v>
      </c>
    </row>
    <row r="34" spans="1:5">
      <c r="A34" s="44" t="s">
        <v>60</v>
      </c>
      <c r="B34" s="54"/>
      <c r="C34" s="63">
        <v>668215.89</v>
      </c>
    </row>
    <row r="35" spans="1:5">
      <c r="B35" s="54"/>
      <c r="C35" s="56"/>
    </row>
    <row r="36" spans="1:5">
      <c r="A36" s="61" t="s">
        <v>61</v>
      </c>
      <c r="B36" s="54"/>
      <c r="C36" s="64">
        <f>SUM(C29-C31)</f>
        <v>2824926.5599999949</v>
      </c>
    </row>
    <row r="37" spans="1:5" ht="9.9499999999999993" customHeight="1">
      <c r="A37" s="59"/>
      <c r="B37" s="54"/>
      <c r="C37" s="64"/>
    </row>
    <row r="38" spans="1:5" ht="9.9499999999999993" customHeight="1">
      <c r="A38" s="44" t="s">
        <v>47</v>
      </c>
      <c r="B38" s="54"/>
      <c r="C38" s="58"/>
    </row>
    <row r="39" spans="1:5">
      <c r="A39" s="44" t="s">
        <v>62</v>
      </c>
      <c r="B39" s="54"/>
      <c r="C39" s="57">
        <v>305972.11000000034</v>
      </c>
    </row>
    <row r="40" spans="1:5">
      <c r="A40" s="65" t="s">
        <v>63</v>
      </c>
      <c r="B40" s="54"/>
      <c r="C40" s="60">
        <f>+C36+C39</f>
        <v>3130898.6699999953</v>
      </c>
    </row>
    <row r="41" spans="1:5" ht="9.9499999999999993" customHeight="1">
      <c r="B41" s="54"/>
      <c r="C41" s="58"/>
    </row>
    <row r="42" spans="1:5">
      <c r="A42" s="44" t="s">
        <v>64</v>
      </c>
      <c r="B42" s="54"/>
      <c r="C42" s="58">
        <v>-874422.61999999988</v>
      </c>
    </row>
    <row r="43" spans="1:5">
      <c r="A43" s="44" t="s">
        <v>65</v>
      </c>
      <c r="B43" s="54"/>
      <c r="C43" s="58">
        <v>-119526.34999999999</v>
      </c>
    </row>
    <row r="44" spans="1:5">
      <c r="A44" s="61" t="s">
        <v>66</v>
      </c>
      <c r="C44" s="56">
        <f>+C40+C42+C43</f>
        <v>2136949.6999999951</v>
      </c>
    </row>
    <row r="45" spans="1:5">
      <c r="A45" s="59"/>
      <c r="C45" s="60"/>
    </row>
    <row r="46" spans="1:5">
      <c r="A46" s="66" t="s">
        <v>27</v>
      </c>
      <c r="B46" s="66"/>
      <c r="C46" s="64">
        <v>0</v>
      </c>
    </row>
    <row r="47" spans="1:5" ht="15.75" thickBot="1">
      <c r="A47" s="52" t="s">
        <v>67</v>
      </c>
      <c r="B47" s="54"/>
      <c r="C47" s="67">
        <f>+C44-C46</f>
        <v>2136949.6999999951</v>
      </c>
      <c r="E47" s="68"/>
    </row>
    <row r="48" spans="1:5" ht="16.5" thickTop="1" thickBot="1">
      <c r="A48" s="50"/>
      <c r="B48" s="50"/>
      <c r="C48" s="50"/>
    </row>
    <row r="49" spans="1:3" ht="15.75" thickTop="1">
      <c r="A49" s="51"/>
      <c r="B49" s="51"/>
      <c r="C49" s="51"/>
    </row>
    <row r="50" spans="1:3">
      <c r="A50" s="69"/>
      <c r="B50" s="69"/>
    </row>
    <row r="51" spans="1:3">
      <c r="A51" s="69"/>
      <c r="B51" s="69"/>
      <c r="C51" s="69"/>
    </row>
    <row r="52" spans="1:3">
      <c r="A52" s="69"/>
      <c r="B52" s="69"/>
      <c r="C52" s="69"/>
    </row>
    <row r="53" spans="1:3">
      <c r="A53" s="39" t="s">
        <v>34</v>
      </c>
      <c r="B53" s="39"/>
      <c r="C53" s="39"/>
    </row>
    <row r="54" spans="1:3">
      <c r="A54" s="40" t="s">
        <v>35</v>
      </c>
      <c r="B54" s="40"/>
      <c r="C54" s="40"/>
    </row>
    <row r="64" spans="1:3">
      <c r="A64" s="7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2019-02-27T15:41:19Z</dcterms:created>
  <dcterms:modified xsi:type="dcterms:W3CDTF">2019-02-27T15:42:25Z</dcterms:modified>
</cp:coreProperties>
</file>