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 activeTab="1"/>
  </bookViews>
  <sheets>
    <sheet name="BG_BVES" sheetId="1" r:id="rId1"/>
    <sheet name="ER_BVES" sheetId="3" r:id="rId2"/>
  </sheets>
  <definedNames>
    <definedName name="_xlnm.Print_Area" localSheetId="0">BG_BVES!$A$1:$D$63</definedName>
    <definedName name="_xlnm.Print_Area" localSheetId="1">ER_BVES!$A$1:$D$53</definedName>
    <definedName name="_xlnm.Print_Titles" localSheetId="0">BG_BVES!$1:$11</definedName>
    <definedName name="_xlnm.Print_Titles" localSheetId="1">ER_BVES!$1:$5</definedName>
  </definedNames>
  <calcPr calcId="145621"/>
</workbook>
</file>

<file path=xl/calcChain.xml><?xml version="1.0" encoding="utf-8"?>
<calcChain xmlns="http://schemas.openxmlformats.org/spreadsheetml/2006/main">
  <c r="D27" i="3" l="1"/>
  <c r="D24" i="3"/>
  <c r="D21" i="3"/>
  <c r="D19" i="3"/>
  <c r="D31" i="3" s="1"/>
  <c r="D15" i="3"/>
  <c r="D11" i="3"/>
  <c r="D33" i="3" l="1"/>
  <c r="D32" i="3"/>
  <c r="D43" i="1" l="1"/>
  <c r="D39" i="1"/>
  <c r="D46" i="1" l="1"/>
  <c r="D31" i="1"/>
  <c r="D22" i="1"/>
  <c r="C14" i="1"/>
  <c r="C11" i="1"/>
  <c r="D35" i="1" l="1"/>
  <c r="D9" i="1"/>
  <c r="D26" i="1" s="1"/>
  <c r="D37" i="1"/>
  <c r="D50" i="1" l="1"/>
</calcChain>
</file>

<file path=xl/sharedStrings.xml><?xml version="1.0" encoding="utf-8"?>
<sst xmlns="http://schemas.openxmlformats.org/spreadsheetml/2006/main" count="47" uniqueCount="45">
  <si>
    <t>ACTIVO</t>
  </si>
  <si>
    <t>CIRCULANTE</t>
  </si>
  <si>
    <t>Caja Chica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</si>
  <si>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</si>
  <si>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</si>
  <si>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</si>
  <si>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</si>
  <si>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</si>
  <si>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</si>
  <si>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Inversiones Permanentes</t>
  </si>
  <si>
    <t>TOTAL ACTIVO</t>
  </si>
  <si>
    <t>PASIVO</t>
  </si>
  <si>
    <t>Pasivo Corriente</t>
  </si>
  <si>
    <t>Cuentas por pagar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</si>
  <si>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</si>
  <si>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</si>
  <si>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</si>
  <si>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</si>
  <si>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</si>
  <si>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</si>
  <si>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</si>
  <si>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</si>
  <si>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</si>
  <si>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</si>
  <si>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</si>
  <si>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</si>
  <si>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</si>
  <si>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31 DE ENERO 2019</t>
  </si>
  <si>
    <t>(Expresado en Dólares de los Estados Unidos de América)</t>
  </si>
  <si>
    <t>INVERSIONES BURSATILES CREDOMATIC, S.A. DE C.V.</t>
  </si>
  <si>
    <t>CASA DE CORREDORES DE BOLSA</t>
  </si>
  <si>
    <t>ESTADO DE RESULTADOS ACUMULADO AL 31 DE ENERO 2019</t>
  </si>
  <si>
    <t>GASTOS DE OPERACIÓN Y ADMINISTRACIÓN</t>
  </si>
  <si>
    <t>Gastos  Generales de Administración Puesto de Bolsa</t>
  </si>
  <si>
    <t>IMPUESTO SOBRE LA RENTA</t>
  </si>
  <si>
    <t>Resultados de Operación</t>
  </si>
  <si>
    <t>INGRESOS DIVERSOS</t>
  </si>
  <si>
    <t>Ingresos por Recuperación  de gastos</t>
  </si>
  <si>
    <t>INGRESOS FINANCIEROS</t>
  </si>
  <si>
    <t>Intereses Cuentas de Ahorro y Depositos a Plazo</t>
  </si>
  <si>
    <t>INGRESOS FINANCIEROS (EXENTOS DE RENTA)</t>
  </si>
  <si>
    <t xml:space="preserve">Ingresos por inversiones temporales </t>
  </si>
  <si>
    <t>UTILIDAD / PÉRDIDA NETA</t>
  </si>
  <si>
    <t>7% de Reserva legal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</si>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</sst>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Bookman Old Style"/>
      <family val="1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7" fillId="0" borderId="1" xfId="1" applyFont="1" applyBorder="1"/>
    <xf numFmtId="43" fontId="7" fillId="0" borderId="0" xfId="1" applyFont="1" applyBorder="1"/>
    <xf numFmtId="43" fontId="8" fillId="0" borderId="0" xfId="1" applyFont="1"/>
    <xf numFmtId="43" fontId="0" fillId="0" borderId="0" xfId="0" applyNumberFormat="1"/>
    <xf numFmtId="43" fontId="7" fillId="0" borderId="0" xfId="1" applyFont="1"/>
    <xf numFmtId="43" fontId="4" fillId="0" borderId="0" xfId="0" applyNumberFormat="1" applyFont="1"/>
    <xf numFmtId="0" fontId="9" fillId="0" borderId="0" xfId="0" applyFont="1"/>
    <xf numFmtId="43" fontId="7" fillId="0" borderId="0" xfId="1" applyFont="1" applyFill="1" applyBorder="1"/>
    <xf numFmtId="0" fontId="1" fillId="0" borderId="0" xfId="0" applyFont="1"/>
    <xf numFmtId="43" fontId="8" fillId="0" borderId="0" xfId="0" applyNumberFormat="1" applyFont="1"/>
    <xf numFmtId="43" fontId="7" fillId="0" borderId="0" xfId="0" applyNumberFormat="1" applyFont="1"/>
    <xf numFmtId="0" fontId="4" fillId="0" borderId="0" xfId="0" applyFont="1" applyBorder="1"/>
    <xf numFmtId="0" fontId="5" fillId="0" borderId="0" xfId="0" applyFont="1" applyAlignment="1">
      <alignment horizontal="left"/>
    </xf>
    <xf numFmtId="43" fontId="10" fillId="0" borderId="2" xfId="0" applyNumberFormat="1" applyFont="1" applyBorder="1"/>
    <xf numFmtId="43" fontId="10" fillId="0" borderId="0" xfId="0" applyNumberFormat="1" applyFont="1" applyBorder="1"/>
    <xf numFmtId="43" fontId="5" fillId="0" borderId="0" xfId="0" applyNumberFormat="1" applyFont="1"/>
    <xf numFmtId="43" fontId="10" fillId="0" borderId="1" xfId="0" applyNumberFormat="1" applyFont="1" applyBorder="1"/>
    <xf numFmtId="43" fontId="10" fillId="0" borderId="0" xfId="1" applyFont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43" fontId="2" fillId="0" borderId="0" xfId="1" applyFont="1" applyAlignment="1">
      <alignment horizontal="center"/>
    </xf>
    <xf numFmtId="0" fontId="17" fillId="0" borderId="0" xfId="0" applyFont="1"/>
    <xf numFmtId="43" fontId="17" fillId="0" borderId="0" xfId="1" applyFont="1" applyAlignment="1">
      <alignment horizontal="center"/>
    </xf>
    <xf numFmtId="0" fontId="18" fillId="0" borderId="0" xfId="0" applyFont="1"/>
    <xf numFmtId="43" fontId="16" fillId="0" borderId="0" xfId="1" applyFont="1"/>
    <xf numFmtId="43" fontId="16" fillId="0" borderId="0" xfId="0" applyNumberFormat="1" applyFont="1"/>
    <xf numFmtId="43" fontId="16" fillId="0" borderId="1" xfId="1" applyFont="1" applyBorder="1"/>
    <xf numFmtId="43" fontId="16" fillId="0" borderId="0" xfId="1" applyFont="1" applyBorder="1"/>
    <xf numFmtId="0" fontId="15" fillId="0" borderId="0" xfId="0" applyFont="1"/>
    <xf numFmtId="43" fontId="17" fillId="0" borderId="0" xfId="1" applyFont="1"/>
    <xf numFmtId="43" fontId="17" fillId="0" borderId="3" xfId="1" applyFont="1" applyBorder="1"/>
    <xf numFmtId="0" fontId="9" fillId="0" borderId="0" xfId="0" applyFont="1" applyBorder="1"/>
    <xf numFmtId="0" fontId="18" fillId="0" borderId="0" xfId="0" applyFont="1" applyBorder="1"/>
    <xf numFmtId="0" fontId="15" fillId="0" borderId="0" xfId="0" applyFont="1" applyAlignment="1">
      <alignment horizontal="center"/>
    </xf>
    <xf numFmtId="43" fontId="2" fillId="0" borderId="3" xfId="1" applyFont="1" applyBorder="1"/>
    <xf numFmtId="0" fontId="9" fillId="0" borderId="0" xfId="0" applyFont="1" applyFill="1" applyBorder="1" applyAlignment="1">
      <alignment horizontal="center"/>
    </xf>
    <xf numFmtId="43" fontId="2" fillId="0" borderId="2" xfId="1" applyFont="1" applyBorder="1"/>
    <xf numFmtId="0" fontId="15" fillId="0" borderId="0" xfId="0" applyFont="1" applyAlignment="1">
      <alignment horizontal="left"/>
    </xf>
    <xf numFmtId="43" fontId="17" fillId="0" borderId="0" xfId="1" applyFont="1" applyBorder="1"/>
    <xf numFmtId="0" fontId="2" fillId="0" borderId="0" xfId="0" applyFont="1" applyAlignment="1">
      <alignment horizontal="center"/>
    </xf>
    <xf numFmtId="43" fontId="15" fillId="0" borderId="0" xfId="1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58</xdr:row>
      <xdr:rowOff>123825</xdr:rowOff>
    </xdr:from>
    <xdr:to>
      <xdr:col>0</xdr:col>
      <xdr:colOff>2324100</xdr:colOff>
      <xdr:row>62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7350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59</xdr:row>
      <xdr:rowOff>19050</xdr:rowOff>
    </xdr:from>
    <xdr:to>
      <xdr:col>3</xdr:col>
      <xdr:colOff>669557</xdr:colOff>
      <xdr:row>62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3065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3</xdr:row>
      <xdr:rowOff>85725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0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749984</xdr:colOff>
      <xdr:row>48</xdr:row>
      <xdr:rowOff>95248</xdr:rowOff>
    </xdr:from>
    <xdr:to>
      <xdr:col>3</xdr:col>
      <xdr:colOff>938529</xdr:colOff>
      <xdr:row>52</xdr:row>
      <xdr:rowOff>71436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7209" y="8943973"/>
          <a:ext cx="2017345" cy="7477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631018</xdr:colOff>
      <xdr:row>49</xdr:row>
      <xdr:rowOff>0</xdr:rowOff>
    </xdr:from>
    <xdr:to>
      <xdr:col>0</xdr:col>
      <xdr:colOff>2516968</xdr:colOff>
      <xdr:row>52</xdr:row>
      <xdr:rowOff>45244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31018" y="9039225"/>
          <a:ext cx="1885950" cy="6262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86"/>
  <sheetViews>
    <sheetView showGridLines="0" zoomScaleNormal="100" workbookViewId="0">
      <selection activeCell="A2" sqref="A2:D2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3" customWidth="1"/>
    <col min="5" max="5" width="11.85546875" bestFit="1" customWidth="1"/>
  </cols>
  <sheetData>
    <row r="1" spans="1:4" ht="15.75">
      <c r="A1" s="51" t="s">
        <v>25</v>
      </c>
      <c r="B1" s="51"/>
      <c r="C1" s="51"/>
      <c r="D1" s="51"/>
    </row>
    <row r="2" spans="1:4" ht="15.75">
      <c r="A2" s="51" t="s">
        <v>26</v>
      </c>
      <c r="B2" s="51"/>
      <c r="C2" s="51"/>
      <c r="D2" s="51"/>
    </row>
    <row r="3" spans="1:4" ht="15.75">
      <c r="A3" s="51" t="s">
        <v>27</v>
      </c>
      <c r="B3" s="51"/>
      <c r="C3" s="51"/>
      <c r="D3" s="51"/>
    </row>
    <row r="4" spans="1:4" ht="15.75">
      <c r="A4" s="51" t="s">
        <v>28</v>
      </c>
      <c r="B4" s="51"/>
      <c r="C4" s="51"/>
      <c r="D4" s="51"/>
    </row>
    <row r="5" spans="1:4" ht="15.75">
      <c r="A5" s="1"/>
      <c r="B5" s="1"/>
      <c r="C5" s="1"/>
      <c r="D5" s="1"/>
    </row>
    <row r="6" spans="1:4" ht="15.75">
      <c r="A6" s="1"/>
      <c r="B6" s="1"/>
      <c r="C6" s="1"/>
      <c r="D6" s="1"/>
    </row>
    <row r="7" spans="1:4" ht="15.75">
      <c r="A7" s="2" t="s">
        <v>0</v>
      </c>
      <c r="D7" s="1"/>
    </row>
    <row r="8" spans="1:4" ht="15.75">
      <c r="D8" s="1"/>
    </row>
    <row r="9" spans="1:4" ht="15.75">
      <c r="A9" s="3" t="s">
        <v>1</v>
      </c>
      <c r="D9" s="4">
        <f>+C11+C14</f>
        <v>1326852.1299999999</v>
      </c>
    </row>
    <row r="10" spans="1:4" ht="15.75">
      <c r="A10" s="3"/>
      <c r="D10" s="5"/>
    </row>
    <row r="11" spans="1:4" ht="15">
      <c r="A11" s="6" t="s">
        <v>2</v>
      </c>
      <c r="B11" s="7">
        <v>200</v>
      </c>
      <c r="C11" s="8">
        <f>SUM(B11:B11)</f>
        <v>200</v>
      </c>
    </row>
    <row r="13" spans="1:4" ht="18">
      <c r="A13" s="3" t="s">
        <v>1</v>
      </c>
      <c r="D13" s="9"/>
    </row>
    <row r="14" spans="1:4" ht="15.75">
      <c r="A14" s="3"/>
      <c r="C14" s="10">
        <f>SUM(B15:B20)</f>
        <v>1326652.1299999999</v>
      </c>
      <c r="D14" s="4"/>
    </row>
    <row r="15" spans="1:4" ht="15">
      <c r="A15" s="6" t="s">
        <v>3</v>
      </c>
      <c r="B15" s="11">
        <v>1190661.8500000001</v>
      </c>
      <c r="C15" s="8"/>
      <c r="D15" s="12"/>
    </row>
    <row r="16" spans="1:4" ht="15.75">
      <c r="A16" s="13" t="s">
        <v>4</v>
      </c>
      <c r="B16" s="11">
        <v>120715.15</v>
      </c>
      <c r="C16" s="4"/>
      <c r="D16" s="12"/>
    </row>
    <row r="17" spans="1:5" ht="15.75">
      <c r="A17" s="6" t="s">
        <v>5</v>
      </c>
      <c r="B17" s="11">
        <v>197.04</v>
      </c>
      <c r="C17" s="4"/>
      <c r="D17" s="12"/>
    </row>
    <row r="18" spans="1:5" ht="15">
      <c r="A18" s="6" t="s">
        <v>6</v>
      </c>
      <c r="B18" s="11">
        <v>3010.17</v>
      </c>
      <c r="C18" s="11"/>
    </row>
    <row r="19" spans="1:5" ht="15">
      <c r="A19" s="6" t="s">
        <v>7</v>
      </c>
      <c r="B19" s="11">
        <v>12067.92</v>
      </c>
      <c r="C19" s="6"/>
      <c r="D19" s="11"/>
    </row>
    <row r="20" spans="1:5" ht="15">
      <c r="A20" s="6" t="s">
        <v>8</v>
      </c>
      <c r="B20" s="7">
        <v>0</v>
      </c>
      <c r="D20" s="12"/>
    </row>
    <row r="21" spans="1:5" ht="15">
      <c r="B21" s="14"/>
      <c r="C21" s="10"/>
    </row>
    <row r="22" spans="1:5" ht="18">
      <c r="A22" s="6"/>
      <c r="B22" s="8"/>
      <c r="C22" s="11"/>
      <c r="D22" s="16">
        <f>B23</f>
        <v>36360</v>
      </c>
    </row>
    <row r="23" spans="1:5" ht="15">
      <c r="A23" s="6" t="s">
        <v>9</v>
      </c>
      <c r="B23" s="7">
        <v>36360</v>
      </c>
      <c r="C23" s="11"/>
      <c r="D23" s="15"/>
    </row>
    <row r="24" spans="1:5" ht="15">
      <c r="A24" s="6"/>
      <c r="B24" s="11"/>
      <c r="C24" s="11"/>
      <c r="D24" s="15"/>
    </row>
    <row r="25" spans="1:5">
      <c r="D25" s="18"/>
    </row>
    <row r="26" spans="1:5" ht="18.75" thickBot="1">
      <c r="A26" s="19" t="s">
        <v>10</v>
      </c>
      <c r="D26" s="20">
        <f>SUM(D9:D25)</f>
        <v>1363212.13</v>
      </c>
      <c r="E26" s="12"/>
    </row>
    <row r="27" spans="1:5" ht="18.75" thickTop="1">
      <c r="A27" s="19"/>
      <c r="D27" s="21"/>
    </row>
    <row r="28" spans="1:5" ht="15.75">
      <c r="A28" s="2" t="s">
        <v>11</v>
      </c>
    </row>
    <row r="30" spans="1:5" ht="15.75">
      <c r="D30" s="22"/>
    </row>
    <row r="31" spans="1:5" ht="15">
      <c r="A31" s="6" t="s">
        <v>12</v>
      </c>
      <c r="B31" s="11"/>
      <c r="C31" s="10"/>
      <c r="D31" s="12">
        <f>SUM(B32:B32)</f>
        <v>3586.21</v>
      </c>
    </row>
    <row r="32" spans="1:5" ht="15">
      <c r="A32" s="6" t="s">
        <v>13</v>
      </c>
      <c r="B32" s="7">
        <v>3586.21</v>
      </c>
      <c r="C32" s="11"/>
    </row>
    <row r="33" spans="1:5" ht="15">
      <c r="A33" s="6"/>
      <c r="B33" s="8"/>
    </row>
    <row r="35" spans="1:5" ht="18">
      <c r="A35" s="19" t="s">
        <v>14</v>
      </c>
      <c r="D35" s="23">
        <f>SUM(D30:D34)</f>
        <v>3586.21</v>
      </c>
    </row>
    <row r="37" spans="1:5" ht="18">
      <c r="A37" s="6" t="s">
        <v>15</v>
      </c>
      <c r="D37" s="24">
        <f>SUM(D39:D46)</f>
        <v>1359625.92</v>
      </c>
    </row>
    <row r="39" spans="1:5" ht="15">
      <c r="A39" t="s">
        <v>16</v>
      </c>
      <c r="D39" s="17">
        <f>SUM(B40:B41)</f>
        <v>852400</v>
      </c>
    </row>
    <row r="40" spans="1:5" ht="15">
      <c r="A40" t="s">
        <v>17</v>
      </c>
      <c r="B40" s="8">
        <v>687400</v>
      </c>
      <c r="D40" s="17"/>
    </row>
    <row r="41" spans="1:5" ht="15">
      <c r="A41" t="s">
        <v>18</v>
      </c>
      <c r="B41" s="7">
        <v>165000</v>
      </c>
      <c r="C41" s="8"/>
    </row>
    <row r="43" spans="1:5" ht="15">
      <c r="A43" t="s">
        <v>19</v>
      </c>
      <c r="D43" s="17">
        <f>SUM(B44:B44)</f>
        <v>178581.44</v>
      </c>
    </row>
    <row r="44" spans="1:5" ht="15">
      <c r="A44" t="s">
        <v>20</v>
      </c>
      <c r="B44" s="7">
        <v>178581.44</v>
      </c>
      <c r="C44" s="8"/>
    </row>
    <row r="45" spans="1:5" ht="15">
      <c r="B45" s="8"/>
      <c r="C45" s="8"/>
    </row>
    <row r="46" spans="1:5" ht="15">
      <c r="A46" t="s">
        <v>21</v>
      </c>
      <c r="D46" s="17">
        <f>SUM(B47:B48)</f>
        <v>328644.47999999998</v>
      </c>
    </row>
    <row r="47" spans="1:5" s="25" customFormat="1" ht="15">
      <c r="A47" t="s">
        <v>22</v>
      </c>
      <c r="B47" s="8">
        <v>323079.46999999997</v>
      </c>
      <c r="C47"/>
      <c r="D47" s="18"/>
      <c r="E47"/>
    </row>
    <row r="48" spans="1:5" ht="15">
      <c r="A48" t="s">
        <v>23</v>
      </c>
      <c r="B48" s="7">
        <v>5565.0099999999984</v>
      </c>
      <c r="D48" s="18"/>
    </row>
    <row r="49" spans="1:5" ht="15">
      <c r="B49" s="8"/>
      <c r="D49" s="18"/>
    </row>
    <row r="50" spans="1:5" s="25" customFormat="1" ht="18.75" thickBot="1">
      <c r="A50" s="19" t="s">
        <v>24</v>
      </c>
      <c r="B50" s="26"/>
      <c r="C50" s="26"/>
      <c r="D50" s="20">
        <f>D37+D35</f>
        <v>1363212.13</v>
      </c>
      <c r="E50"/>
    </row>
    <row r="51" spans="1:5" s="25" customFormat="1" ht="15.75" thickTop="1">
      <c r="A51" s="6"/>
      <c r="B51" s="6"/>
      <c r="C51" s="26"/>
      <c r="D51"/>
      <c r="E51"/>
    </row>
    <row r="52" spans="1:5" s="25" customFormat="1" ht="18">
      <c r="A52" s="27"/>
      <c r="B52" s="28"/>
      <c r="C52" s="26"/>
      <c r="D52" s="21"/>
      <c r="E52"/>
    </row>
    <row r="53" spans="1:5" s="25" customFormat="1" ht="18">
      <c r="A53" s="27"/>
      <c r="B53" s="28"/>
      <c r="C53" s="26"/>
      <c r="D53" s="21"/>
      <c r="E53"/>
    </row>
    <row r="54" spans="1:5" s="25" customFormat="1" ht="18">
      <c r="A54" s="27"/>
      <c r="B54" s="28"/>
      <c r="C54" s="26"/>
      <c r="D54" s="21"/>
      <c r="E54"/>
    </row>
    <row r="55" spans="1:5" s="25" customFormat="1" ht="18">
      <c r="A55" s="27"/>
      <c r="B55" s="28"/>
      <c r="C55" s="26"/>
      <c r="D55" s="21"/>
      <c r="E55"/>
    </row>
    <row r="56" spans="1:5" s="25" customFormat="1" ht="18">
      <c r="A56"/>
      <c r="B56" s="29"/>
      <c r="C56" s="26"/>
      <c r="D56" s="21"/>
      <c r="E56"/>
    </row>
    <row r="67" spans="5:5">
      <c r="E67" s="10"/>
    </row>
    <row r="68" spans="5:5">
      <c r="E68" s="10"/>
    </row>
    <row r="85" spans="1:1">
      <c r="A85" s="3"/>
    </row>
    <row r="86" spans="1:1">
      <c r="A86" s="3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00"/>
  <sheetViews>
    <sheetView showGridLines="0" tabSelected="1" zoomScale="80" workbookViewId="0">
      <selection activeCell="A2" sqref="A2:D2"/>
    </sheetView>
  </sheetViews>
  <sheetFormatPr baseColWidth="10" defaultColWidth="9.140625" defaultRowHeight="15"/>
  <cols>
    <col min="1" max="1" width="67" style="31" customWidth="1"/>
    <col min="2" max="2" width="13.140625" style="31" customWidth="1"/>
    <col min="3" max="3" width="14.28515625" style="36" customWidth="1"/>
    <col min="4" max="4" width="24.28515625" style="31" customWidth="1"/>
    <col min="5" max="5" width="9.140625" style="31"/>
    <col min="6" max="6" width="12.42578125" style="31" bestFit="1" customWidth="1"/>
    <col min="7" max="16384" width="9.140625" style="31"/>
  </cols>
  <sheetData>
    <row r="1" spans="1:6" ht="15.75">
      <c r="A1" s="52" t="s">
        <v>29</v>
      </c>
      <c r="B1" s="52"/>
      <c r="C1" s="52"/>
      <c r="D1" s="52"/>
    </row>
    <row r="2" spans="1:6" ht="15" customHeight="1">
      <c r="A2" s="52" t="s">
        <v>30</v>
      </c>
      <c r="B2" s="52"/>
      <c r="C2" s="52"/>
      <c r="D2" s="52"/>
    </row>
    <row r="3" spans="1:6" ht="15" customHeight="1">
      <c r="A3" s="52" t="s">
        <v>31</v>
      </c>
      <c r="B3" s="52"/>
      <c r="C3" s="52"/>
      <c r="D3" s="52"/>
    </row>
    <row r="4" spans="1:6" ht="15" customHeight="1">
      <c r="A4" s="52" t="s">
        <v>28</v>
      </c>
      <c r="B4" s="52"/>
      <c r="C4" s="52"/>
      <c r="D4" s="52"/>
    </row>
    <row r="5" spans="1:6" ht="15" customHeight="1">
      <c r="A5" s="30"/>
      <c r="B5" s="30"/>
      <c r="C5" s="32"/>
    </row>
    <row r="6" spans="1:6" ht="15" customHeight="1">
      <c r="A6" s="30"/>
      <c r="B6" s="30"/>
      <c r="C6" s="32"/>
    </row>
    <row r="7" spans="1:6" ht="15" customHeight="1">
      <c r="A7" s="30"/>
      <c r="B7" s="30"/>
      <c r="C7" s="32"/>
    </row>
    <row r="8" spans="1:6" ht="15" customHeight="1">
      <c r="A8" s="30"/>
      <c r="B8" s="30"/>
      <c r="C8" s="32"/>
    </row>
    <row r="9" spans="1:6" ht="15" customHeight="1">
      <c r="A9" s="33"/>
      <c r="B9" s="33"/>
      <c r="C9" s="34"/>
    </row>
    <row r="10" spans="1:6" ht="15.75">
      <c r="A10" s="35"/>
      <c r="B10" s="35"/>
      <c r="D10" s="36"/>
    </row>
    <row r="11" spans="1:6" ht="15.75">
      <c r="A11" s="35" t="s">
        <v>32</v>
      </c>
      <c r="B11" s="35"/>
      <c r="D11" s="36">
        <f>SUM(C13:C13)</f>
        <v>15781.66</v>
      </c>
      <c r="F11" s="37"/>
    </row>
    <row r="12" spans="1:6" ht="5.0999999999999996" customHeight="1">
      <c r="A12" s="13"/>
      <c r="B12" s="13"/>
      <c r="D12" s="36"/>
    </row>
    <row r="13" spans="1:6" ht="15.75">
      <c r="A13" s="13" t="s">
        <v>33</v>
      </c>
      <c r="B13" s="13"/>
      <c r="C13" s="38">
        <v>15781.66</v>
      </c>
      <c r="D13" s="36"/>
    </row>
    <row r="14" spans="1:6" ht="15.75">
      <c r="A14" s="13"/>
      <c r="B14" s="13"/>
      <c r="C14" s="39"/>
      <c r="D14" s="36"/>
    </row>
    <row r="15" spans="1:6" ht="15.75">
      <c r="A15" s="13"/>
      <c r="B15" s="13"/>
      <c r="D15" s="36">
        <f>+C17</f>
        <v>1843.77</v>
      </c>
    </row>
    <row r="16" spans="1:6" ht="5.0999999999999996" customHeight="1">
      <c r="A16" s="13"/>
      <c r="B16" s="13"/>
      <c r="D16" s="36"/>
    </row>
    <row r="17" spans="1:4" ht="15.75">
      <c r="A17" s="35" t="s">
        <v>34</v>
      </c>
      <c r="B17" s="35"/>
      <c r="C17" s="38">
        <v>1843.77</v>
      </c>
    </row>
    <row r="18" spans="1:4" ht="15.75">
      <c r="A18" s="35"/>
      <c r="B18" s="35"/>
      <c r="C18" s="39"/>
      <c r="D18" s="36"/>
    </row>
    <row r="19" spans="1:4" ht="15.75">
      <c r="A19" s="40" t="s">
        <v>35</v>
      </c>
      <c r="B19" s="40"/>
      <c r="C19" s="41"/>
      <c r="D19" s="42">
        <f>-D11-D15</f>
        <v>-17625.43</v>
      </c>
    </row>
    <row r="20" spans="1:4" ht="15.75">
      <c r="A20" s="35"/>
      <c r="B20" s="35"/>
      <c r="D20" s="36"/>
    </row>
    <row r="21" spans="1:4" ht="15.75">
      <c r="A21" s="35" t="s">
        <v>36</v>
      </c>
      <c r="B21" s="35"/>
      <c r="D21" s="36">
        <f>SUM(C22:C22)</f>
        <v>6608.85</v>
      </c>
    </row>
    <row r="22" spans="1:4" ht="15.75">
      <c r="A22" s="13" t="s">
        <v>37</v>
      </c>
      <c r="B22" s="13"/>
      <c r="C22" s="38">
        <v>6608.85</v>
      </c>
      <c r="D22" s="36"/>
    </row>
    <row r="23" spans="1:4" ht="5.0999999999999996" customHeight="1">
      <c r="A23" s="35"/>
      <c r="B23" s="35"/>
      <c r="D23" s="36"/>
    </row>
    <row r="24" spans="1:4" ht="15.75">
      <c r="A24" s="40" t="s">
        <v>38</v>
      </c>
      <c r="B24" s="40"/>
      <c r="D24" s="36">
        <f>SUM(C25:C25)</f>
        <v>3010.17</v>
      </c>
    </row>
    <row r="25" spans="1:4" ht="15.75">
      <c r="A25" s="43" t="s">
        <v>39</v>
      </c>
      <c r="B25" s="39"/>
      <c r="C25" s="38">
        <v>3010.17</v>
      </c>
      <c r="D25" s="36"/>
    </row>
    <row r="26" spans="1:4" ht="5.0999999999999996" customHeight="1">
      <c r="A26" s="43"/>
      <c r="B26" s="36"/>
      <c r="D26" s="36"/>
    </row>
    <row r="27" spans="1:4" ht="15.75">
      <c r="A27" s="44" t="s">
        <v>40</v>
      </c>
      <c r="B27" s="36"/>
      <c r="D27" s="36">
        <f>SUM(C28:C28)</f>
        <v>13571.42</v>
      </c>
    </row>
    <row r="28" spans="1:4" ht="15.75">
      <c r="A28" s="43" t="s">
        <v>41</v>
      </c>
      <c r="B28" s="36"/>
      <c r="C28" s="38">
        <v>13571.42</v>
      </c>
      <c r="D28" s="36"/>
    </row>
    <row r="29" spans="1:4" ht="15.75">
      <c r="A29" s="43"/>
      <c r="B29" s="36"/>
      <c r="C29" s="39"/>
      <c r="D29" s="36"/>
    </row>
    <row r="30" spans="1:4" ht="15.75">
      <c r="A30" s="43"/>
      <c r="B30" s="39"/>
      <c r="D30" s="36"/>
    </row>
    <row r="31" spans="1:4" ht="16.5">
      <c r="A31" s="45" t="s">
        <v>42</v>
      </c>
      <c r="B31" s="45"/>
      <c r="D31" s="46">
        <f>SUM(D19:D28)</f>
        <v>5565.01</v>
      </c>
    </row>
    <row r="32" spans="1:4" ht="15.75">
      <c r="A32" s="47" t="s">
        <v>43</v>
      </c>
      <c r="B32"/>
      <c r="C32"/>
      <c r="D32" s="36">
        <f>(D31)*0.07</f>
        <v>389.55070000000006</v>
      </c>
    </row>
    <row r="33" spans="1:4" ht="17.25" thickBot="1">
      <c r="A33" s="47" t="s">
        <v>44</v>
      </c>
      <c r="B33"/>
      <c r="C33"/>
      <c r="D33" s="48">
        <f>+D31-D32</f>
        <v>5175.4593000000004</v>
      </c>
    </row>
    <row r="34" spans="1:4" ht="15.75" thickTop="1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 ht="15.75">
      <c r="A51" s="49"/>
      <c r="B51" s="45"/>
      <c r="D51" s="50"/>
    </row>
    <row r="52" spans="1:4">
      <c r="A52"/>
      <c r="B52"/>
      <c r="C52"/>
    </row>
    <row r="53" spans="1:4">
      <c r="A53"/>
      <c r="B53"/>
      <c r="C53"/>
    </row>
    <row r="55" spans="1:4">
      <c r="D55" s="36"/>
    </row>
    <row r="56" spans="1:4">
      <c r="D56" s="36"/>
    </row>
    <row r="59" spans="1:4">
      <c r="D59" s="36"/>
    </row>
    <row r="60" spans="1:4">
      <c r="D60" s="36"/>
    </row>
    <row r="61" spans="1:4">
      <c r="D61" s="36"/>
    </row>
    <row r="62" spans="1:4">
      <c r="D62" s="36"/>
    </row>
    <row r="63" spans="1:4">
      <c r="D63" s="36"/>
    </row>
    <row r="64" spans="1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</sheetData>
  <mergeCells count="4">
    <mergeCell ref="A1:D1"/>
    <mergeCell ref="A2:D2"/>
    <mergeCell ref="A3:D3"/>
    <mergeCell ref="A4:D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BG_BVES</vt:lpstr>
      <vt:lpstr>ER_BVES</vt:lpstr>
      <vt:lpstr>BG_BVES!Área_de_impresión</vt:lpstr>
      <vt:lpstr>ER_BVES!Área_de_impresión</vt:lpstr>
      <vt:lpstr>BG_BVES!Títulos_a_imprimir</vt:lpstr>
      <vt:lpstr>ER_BVES!Títulos_a_imprimir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2019-02-26T17:22:06Z</dcterms:created>
  <dcterms:modified xsi:type="dcterms:W3CDTF">2019-02-26T17:41:34Z</dcterms:modified>
</cp:coreProperties>
</file>