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Balance!$A$1:$D$52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42" i="1"/>
  <c r="C32" i="2" l="1"/>
  <c r="C26" i="1"/>
  <c r="C20" i="2"/>
  <c r="C16" i="1"/>
  <c r="C23" i="1" s="1"/>
  <c r="C34" i="1"/>
  <c r="C38" i="1" l="1"/>
  <c r="C45" i="1" s="1"/>
  <c r="C10" i="2"/>
  <c r="C30" i="2" s="1"/>
  <c r="C37" i="2" s="1"/>
  <c r="C40" i="2" l="1"/>
  <c r="C44" i="2" s="1"/>
  <c r="C46" i="2" s="1"/>
</calcChain>
</file>

<file path=xl/sharedStrings.xml><?xml version="1.0" encoding="utf-8"?>
<sst xmlns="http://schemas.openxmlformats.org/spreadsheetml/2006/main" count="74" uniqueCount="68">
  <si>
    <t>SCOTIABANK EL SALVADOR, S.A Y SUBSIDIARIAS</t>
  </si>
  <si>
    <t>(Subsidiaria de Inversiones Financieras Scotiabank El Salvador, S.A.)</t>
  </si>
  <si>
    <t>(San Salvador, República de El Salvador)</t>
  </si>
  <si>
    <t>Balance General Consolidado</t>
  </si>
  <si>
    <t>Al 31 de enero de 2019</t>
  </si>
  <si>
    <t>(Cifras en Miles de Dólares de los Estados Unidos de América)</t>
  </si>
  <si>
    <t>Activos</t>
  </si>
  <si>
    <t>Activos de intermediación</t>
  </si>
  <si>
    <t>Caja y bancos</t>
  </si>
  <si>
    <t xml:space="preserve">Reportos y otras operaciones bursátiles </t>
  </si>
  <si>
    <t>Inversiones financieras, neto de provisión por pérdida</t>
  </si>
  <si>
    <t>Cartera de préstamos, neto de reservas de saneamiento</t>
  </si>
  <si>
    <t>Otros activos</t>
  </si>
  <si>
    <t xml:space="preserve">Bienes recibidos en pago, neto de reservas </t>
  </si>
  <si>
    <t>Inversiones accionarias</t>
  </si>
  <si>
    <t>Diversos, neto de reservas</t>
  </si>
  <si>
    <t>Activo Fijo</t>
  </si>
  <si>
    <t>Bienes inmuebles, muebles y otros, neto de depreciación acumulada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</si>
  <si>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</si>
  <si>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</si>
  <si>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</si>
  <si>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</si>
  <si>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</si>
  <si>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</si>
  <si>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</si>
  <si>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Titulos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</si>
  <si>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</si>
  <si>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</si>
  <si>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</si>
  <si>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</si>
  <si>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</si>
  <si>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</si>
  <si>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</si>
  <si>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</si>
  <si>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</si>
  <si>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</si>
  <si>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Véanse notas que acompañan a los estados financieros consolidados.</t>
  </si>
  <si>
    <t>SCOTIABANK EL SALVADOR, S.A. Y SUBSIDIARIAS</t>
  </si>
  <si>
    <t xml:space="preserve">Estados Consolidados de Resultados </t>
  </si>
  <si>
    <t>Por los períodos del 01 al 31 de enero de 2019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</si>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</sst>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;\(#,##0.0\)"/>
    <numFmt numFmtId="165" formatCode="#,##0.0_);\(#,##0.0\)"/>
    <numFmt numFmtId="166" formatCode="#,##0.0000_);\(#,##0.0000\)"/>
    <numFmt numFmtId="167" formatCode="_ * #,##0.00_ ;_ * \-#,##0.00_ ;_ * &quot;-&quot;??_ ;_ @_ "/>
  </numFmts>
  <fonts count="6">
    <font>
      <sz val="10"/>
      <name val="Arial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/>
    <xf numFmtId="0" fontId="3" fillId="0" borderId="0" xfId="2" applyFont="1" applyFill="1"/>
    <xf numFmtId="0" fontId="4" fillId="2" borderId="0" xfId="2" applyFont="1" applyFill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/>
    <xf numFmtId="0" fontId="2" fillId="2" borderId="0" xfId="2" applyFont="1" applyFill="1"/>
    <xf numFmtId="0" fontId="3" fillId="2" borderId="0" xfId="2" applyFont="1" applyFill="1" applyAlignment="1">
      <alignment horizontal="right"/>
    </xf>
    <xf numFmtId="164" fontId="3" fillId="2" borderId="1" xfId="0" applyNumberFormat="1" applyFont="1" applyFill="1" applyBorder="1"/>
    <xf numFmtId="37" fontId="3" fillId="2" borderId="0" xfId="2" applyNumberFormat="1" applyFont="1" applyFill="1" applyBorder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center"/>
    </xf>
    <xf numFmtId="164" fontId="3" fillId="2" borderId="0" xfId="0" applyNumberFormat="1" applyFont="1" applyFill="1"/>
    <xf numFmtId="164" fontId="3" fillId="2" borderId="2" xfId="0" applyNumberFormat="1" applyFont="1" applyFill="1" applyBorder="1"/>
    <xf numFmtId="37" fontId="3" fillId="2" borderId="0" xfId="2" applyNumberFormat="1" applyFont="1" applyFill="1"/>
    <xf numFmtId="165" fontId="3" fillId="2" borderId="1" xfId="2" applyNumberFormat="1" applyFont="1" applyFill="1" applyBorder="1"/>
    <xf numFmtId="37" fontId="3" fillId="2" borderId="0" xfId="3" applyNumberFormat="1" applyFont="1" applyFill="1" applyBorder="1"/>
    <xf numFmtId="165" fontId="3" fillId="2" borderId="0" xfId="2" applyNumberFormat="1" applyFont="1" applyFill="1"/>
    <xf numFmtId="166" fontId="3" fillId="2" borderId="0" xfId="2" applyNumberFormat="1" applyFont="1" applyFill="1"/>
    <xf numFmtId="0" fontId="3" fillId="2" borderId="3" xfId="2" applyFont="1" applyFill="1" applyBorder="1"/>
    <xf numFmtId="0" fontId="3" fillId="0" borderId="0" xfId="2" applyFont="1" applyFill="1" applyBorder="1"/>
    <xf numFmtId="0" fontId="3" fillId="0" borderId="0" xfId="2" applyFont="1" applyFill="1" applyAlignment="1">
      <alignment horizontal="center"/>
    </xf>
    <xf numFmtId="37" fontId="3" fillId="0" borderId="0" xfId="2" applyNumberFormat="1" applyFont="1" applyFill="1"/>
    <xf numFmtId="0" fontId="2" fillId="2" borderId="0" xfId="2" applyFont="1" applyFill="1" applyAlignment="1">
      <alignment horizontal="centerContinuous"/>
    </xf>
    <xf numFmtId="0" fontId="2" fillId="2" borderId="0" xfId="2" applyFont="1" applyFill="1" applyAlignment="1"/>
    <xf numFmtId="0" fontId="3" fillId="2" borderId="0" xfId="2" applyFont="1" applyFill="1" applyAlignment="1">
      <alignment horizontal="centerContinuous"/>
    </xf>
    <xf numFmtId="0" fontId="3" fillId="2" borderId="0" xfId="2" applyFont="1" applyFill="1" applyAlignment="1"/>
    <xf numFmtId="0" fontId="3" fillId="2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0" fontId="2" fillId="2" borderId="0" xfId="0" applyFont="1" applyFill="1"/>
    <xf numFmtId="165" fontId="3" fillId="2" borderId="1" xfId="4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5" fontId="3" fillId="2" borderId="0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1"/>
    </xf>
    <xf numFmtId="37" fontId="3" fillId="2" borderId="0" xfId="2" applyNumberFormat="1" applyFont="1" applyFill="1" applyBorder="1" applyAlignment="1">
      <alignment horizontal="center"/>
    </xf>
    <xf numFmtId="0" fontId="2" fillId="0" borderId="0" xfId="2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left" indent="1"/>
    </xf>
    <xf numFmtId="165" fontId="3" fillId="2" borderId="0" xfId="2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6" fontId="3" fillId="2" borderId="0" xfId="4" applyNumberFormat="1" applyFont="1" applyFill="1" applyBorder="1" applyAlignment="1">
      <alignment horizontal="right"/>
    </xf>
    <xf numFmtId="165" fontId="3" fillId="2" borderId="1" xfId="2" applyNumberFormat="1" applyFont="1" applyFill="1" applyBorder="1" applyAlignment="1">
      <alignment horizontal="right"/>
    </xf>
    <xf numFmtId="0" fontId="3" fillId="2" borderId="0" xfId="0" applyFont="1" applyFill="1" applyBorder="1"/>
    <xf numFmtId="165" fontId="3" fillId="2" borderId="0" xfId="2" applyNumberFormat="1" applyFont="1" applyFill="1" applyAlignment="1"/>
    <xf numFmtId="165" fontId="3" fillId="2" borderId="0" xfId="2" applyNumberFormat="1" applyFont="1" applyFill="1" applyBorder="1" applyAlignment="1"/>
    <xf numFmtId="165" fontId="3" fillId="0" borderId="0" xfId="2" applyNumberFormat="1" applyFont="1" applyFill="1" applyAlignment="1"/>
    <xf numFmtId="165" fontId="3" fillId="2" borderId="1" xfId="2" applyNumberFormat="1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Alignment="1"/>
    <xf numFmtId="165" fontId="3" fillId="2" borderId="2" xfId="2" applyNumberFormat="1" applyFont="1" applyFill="1" applyBorder="1" applyAlignment="1"/>
    <xf numFmtId="37" fontId="3" fillId="2" borderId="0" xfId="2" applyNumberFormat="1" applyFont="1" applyFill="1" applyAlignment="1">
      <alignment horizontal="center"/>
    </xf>
    <xf numFmtId="37" fontId="3" fillId="2" borderId="0" xfId="2" applyNumberFormat="1" applyFont="1" applyFill="1" applyBorder="1" applyAlignment="1"/>
    <xf numFmtId="43" fontId="3" fillId="2" borderId="0" xfId="1" applyFont="1" applyFill="1"/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="87" zoomScaleNormal="87" workbookViewId="0">
      <selection activeCell="I40" sqref="I40"/>
    </sheetView>
  </sheetViews>
  <sheetFormatPr defaultColWidth="10.7265625" defaultRowHeight="14.15" customHeight="1"/>
  <cols>
    <col min="1" max="1" width="65.81640625" style="7" customWidth="1"/>
    <col min="2" max="2" width="3.54296875" style="26" customWidth="1"/>
    <col min="3" max="3" width="13.7265625" style="7" customWidth="1"/>
    <col min="4" max="4" width="3.54296875" style="7" customWidth="1"/>
    <col min="5" max="5" width="10.81640625" style="7" customWidth="1"/>
    <col min="6" max="16384" width="10.7265625" style="7"/>
  </cols>
  <sheetData>
    <row r="1" spans="1:9" s="3" customFormat="1" ht="17.25" customHeight="1">
      <c r="A1" s="1" t="s">
        <v>0</v>
      </c>
      <c r="B1" s="1"/>
      <c r="C1" s="1"/>
      <c r="D1" s="1"/>
      <c r="E1" s="2"/>
      <c r="F1" s="2"/>
    </row>
    <row r="2" spans="1:9" s="3" customFormat="1" ht="17.25" customHeight="1">
      <c r="A2" s="1" t="s">
        <v>1</v>
      </c>
      <c r="B2" s="1"/>
      <c r="C2" s="1"/>
      <c r="D2" s="1"/>
      <c r="E2" s="2"/>
      <c r="F2" s="2"/>
    </row>
    <row r="3" spans="1:9" s="3" customFormat="1" ht="17.25" customHeight="1">
      <c r="A3" s="2" t="s">
        <v>2</v>
      </c>
      <c r="B3" s="2"/>
      <c r="C3" s="2"/>
      <c r="D3" s="2"/>
      <c r="E3" s="2"/>
      <c r="F3" s="2"/>
    </row>
    <row r="4" spans="1:9" s="3" customFormat="1" ht="25.5" customHeight="1">
      <c r="A4" s="1" t="s">
        <v>3</v>
      </c>
      <c r="B4" s="1"/>
      <c r="C4" s="1"/>
      <c r="D4" s="1"/>
      <c r="E4" s="2"/>
      <c r="F4" s="2"/>
    </row>
    <row r="5" spans="1:9" s="3" customFormat="1" ht="25.5" customHeight="1">
      <c r="A5" s="2" t="s">
        <v>4</v>
      </c>
      <c r="B5" s="2"/>
      <c r="C5" s="2"/>
      <c r="D5" s="2"/>
      <c r="E5" s="2"/>
      <c r="F5" s="2"/>
    </row>
    <row r="6" spans="1:9" s="3" customFormat="1" ht="25.5" customHeight="1">
      <c r="A6" s="2" t="s">
        <v>5</v>
      </c>
      <c r="B6" s="2"/>
      <c r="C6" s="2"/>
      <c r="D6" s="2"/>
      <c r="E6" s="2"/>
      <c r="F6" s="2"/>
    </row>
    <row r="7" spans="1:9" ht="15" customHeight="1">
      <c r="A7" s="4"/>
      <c r="B7" s="5"/>
      <c r="C7" s="4"/>
      <c r="D7" s="4"/>
      <c r="E7" s="6"/>
      <c r="F7" s="6"/>
    </row>
    <row r="8" spans="1:9" ht="14.15" customHeight="1">
      <c r="A8" s="6"/>
      <c r="B8" s="8"/>
      <c r="C8" s="9">
        <v>2018</v>
      </c>
      <c r="D8" s="8"/>
      <c r="E8" s="6"/>
      <c r="F8" s="6"/>
    </row>
    <row r="9" spans="1:9" ht="13">
      <c r="A9" s="10" t="s">
        <v>6</v>
      </c>
      <c r="B9" s="8"/>
      <c r="C9" s="6"/>
      <c r="D9" s="6"/>
      <c r="E9" s="6"/>
      <c r="F9" s="6"/>
    </row>
    <row r="10" spans="1:9" ht="13">
      <c r="A10" s="11" t="s">
        <v>7</v>
      </c>
      <c r="B10" s="12"/>
      <c r="C10" s="13">
        <f>SUM(C11:C14)</f>
        <v>1869795.7</v>
      </c>
      <c r="D10" s="14"/>
      <c r="E10" s="6"/>
      <c r="F10" s="6"/>
    </row>
    <row r="11" spans="1:9" ht="14.15" customHeight="1">
      <c r="A11" s="15" t="s">
        <v>8</v>
      </c>
      <c r="B11" s="16"/>
      <c r="C11" s="17">
        <v>387542.1</v>
      </c>
      <c r="D11" s="14"/>
      <c r="E11" s="6"/>
      <c r="F11" s="6"/>
    </row>
    <row r="12" spans="1:9" ht="17.25" customHeight="1">
      <c r="A12" s="15" t="s">
        <v>9</v>
      </c>
      <c r="B12" s="16"/>
      <c r="C12" s="17">
        <v>1150</v>
      </c>
      <c r="D12" s="14"/>
      <c r="E12" s="6"/>
      <c r="F12" s="6"/>
      <c r="I12" s="15"/>
    </row>
    <row r="13" spans="1:9" ht="14.15" customHeight="1">
      <c r="A13" s="15" t="s">
        <v>10</v>
      </c>
      <c r="B13" s="16"/>
      <c r="C13" s="17">
        <v>55685.4</v>
      </c>
      <c r="D13" s="14"/>
      <c r="E13" s="6"/>
      <c r="F13" s="6"/>
      <c r="I13" s="15"/>
    </row>
    <row r="14" spans="1:9" ht="14.15" customHeight="1">
      <c r="A14" s="15" t="s">
        <v>11</v>
      </c>
      <c r="B14" s="16"/>
      <c r="C14" s="13">
        <v>1425418.2</v>
      </c>
      <c r="D14" s="14"/>
      <c r="E14" s="6"/>
      <c r="F14" s="6"/>
      <c r="I14" s="15"/>
    </row>
    <row r="15" spans="1:9" ht="8.25" customHeight="1">
      <c r="A15" s="15"/>
      <c r="B15" s="16"/>
      <c r="C15" s="17"/>
      <c r="D15" s="14"/>
      <c r="E15" s="6"/>
      <c r="F15" s="6"/>
    </row>
    <row r="16" spans="1:9" ht="14.15" customHeight="1">
      <c r="A16" s="1" t="s">
        <v>12</v>
      </c>
      <c r="B16" s="16"/>
      <c r="C16" s="13">
        <f>SUM(C17:C19)</f>
        <v>37454</v>
      </c>
      <c r="D16" s="14"/>
      <c r="E16" s="6"/>
      <c r="F16" s="6"/>
    </row>
    <row r="17" spans="1:9" ht="14.15" customHeight="1">
      <c r="A17" s="15" t="s">
        <v>13</v>
      </c>
      <c r="B17" s="16"/>
      <c r="C17" s="17">
        <v>3330.1</v>
      </c>
      <c r="D17" s="14"/>
      <c r="E17" s="6"/>
      <c r="F17" s="6"/>
      <c r="I17" s="15"/>
    </row>
    <row r="18" spans="1:9" ht="14.15" customHeight="1">
      <c r="A18" s="15" t="s">
        <v>14</v>
      </c>
      <c r="B18" s="16"/>
      <c r="C18" s="17">
        <v>3839.1</v>
      </c>
      <c r="D18" s="14"/>
      <c r="E18" s="6"/>
      <c r="F18" s="6"/>
    </row>
    <row r="19" spans="1:9" ht="14.15" customHeight="1">
      <c r="A19" s="15" t="s">
        <v>15</v>
      </c>
      <c r="B19" s="16"/>
      <c r="C19" s="13">
        <v>30284.799999999999</v>
      </c>
      <c r="D19" s="14"/>
      <c r="E19" s="6"/>
      <c r="F19" s="6"/>
      <c r="I19" s="15"/>
    </row>
    <row r="20" spans="1:9" ht="8.25" customHeight="1">
      <c r="A20" s="15"/>
      <c r="B20" s="16"/>
      <c r="C20" s="17"/>
      <c r="D20" s="14"/>
      <c r="E20" s="6"/>
      <c r="F20" s="6"/>
    </row>
    <row r="21" spans="1:9" ht="14.15" customHeight="1">
      <c r="A21" s="1" t="s">
        <v>16</v>
      </c>
      <c r="B21" s="16"/>
      <c r="C21" s="17"/>
      <c r="D21" s="14"/>
      <c r="E21" s="6"/>
      <c r="F21" s="6"/>
    </row>
    <row r="22" spans="1:9" ht="14.15" customHeight="1">
      <c r="A22" s="15" t="s">
        <v>17</v>
      </c>
      <c r="B22" s="16"/>
      <c r="C22" s="17">
        <v>43340.1</v>
      </c>
      <c r="D22" s="14"/>
      <c r="E22" s="6"/>
      <c r="F22" s="6"/>
      <c r="I22" s="15"/>
    </row>
    <row r="23" spans="1:9" ht="15.75" customHeight="1" thickBot="1">
      <c r="A23" s="11" t="s">
        <v>18</v>
      </c>
      <c r="B23" s="16"/>
      <c r="C23" s="18">
        <f>C16+C10+C22</f>
        <v>1950589.8</v>
      </c>
      <c r="D23" s="14"/>
      <c r="E23" s="6"/>
      <c r="F23" s="6"/>
    </row>
    <row r="24" spans="1:9" ht="9" customHeight="1" thickTop="1">
      <c r="A24" s="11"/>
      <c r="B24" s="16"/>
      <c r="C24" s="14"/>
      <c r="D24" s="14"/>
      <c r="E24" s="6"/>
      <c r="F24" s="6"/>
    </row>
    <row r="25" spans="1:9" ht="14.15" customHeight="1">
      <c r="A25" s="10" t="s">
        <v>19</v>
      </c>
      <c r="B25" s="16"/>
      <c r="C25" s="19"/>
      <c r="D25" s="19"/>
      <c r="E25" s="6"/>
      <c r="F25" s="6"/>
    </row>
    <row r="26" spans="1:9" ht="14.15" customHeight="1">
      <c r="A26" s="11" t="s">
        <v>20</v>
      </c>
      <c r="B26" s="16"/>
      <c r="C26" s="13">
        <f>SUM(C27:C32)</f>
        <v>1552413.7</v>
      </c>
      <c r="D26" s="19"/>
      <c r="E26" s="6"/>
      <c r="F26" s="6"/>
    </row>
    <row r="27" spans="1:9" ht="14.15" customHeight="1">
      <c r="A27" s="15" t="s">
        <v>21</v>
      </c>
      <c r="B27" s="16"/>
      <c r="C27" s="17">
        <v>1354551.1</v>
      </c>
      <c r="D27" s="19"/>
      <c r="E27" s="6"/>
      <c r="F27" s="6"/>
    </row>
    <row r="28" spans="1:9" ht="14.15" customHeight="1">
      <c r="A28" s="15" t="s">
        <v>22</v>
      </c>
      <c r="B28" s="16"/>
      <c r="C28" s="17">
        <v>241.5</v>
      </c>
      <c r="D28" s="19"/>
      <c r="E28" s="6"/>
      <c r="F28" s="6"/>
    </row>
    <row r="29" spans="1:9" ht="14.15" customHeight="1">
      <c r="A29" s="15" t="s">
        <v>23</v>
      </c>
      <c r="B29" s="16"/>
      <c r="C29" s="17">
        <v>118231.7</v>
      </c>
      <c r="D29" s="19"/>
      <c r="E29" s="6"/>
      <c r="F29" s="6"/>
    </row>
    <row r="30" spans="1:9" ht="12.5" hidden="1">
      <c r="A30" s="15" t="s">
        <v>24</v>
      </c>
      <c r="B30" s="16"/>
      <c r="C30" s="17">
        <v>0</v>
      </c>
      <c r="D30" s="19"/>
      <c r="E30" s="6"/>
      <c r="F30" s="6"/>
    </row>
    <row r="31" spans="1:9" ht="14.15" customHeight="1">
      <c r="A31" s="15" t="s">
        <v>25</v>
      </c>
      <c r="B31" s="16"/>
      <c r="C31" s="17">
        <v>70534.7</v>
      </c>
      <c r="D31" s="14"/>
      <c r="E31" s="6"/>
      <c r="F31" s="6"/>
    </row>
    <row r="32" spans="1:9" ht="15.75" customHeight="1">
      <c r="A32" s="15" t="s">
        <v>26</v>
      </c>
      <c r="B32" s="16"/>
      <c r="C32" s="13">
        <v>8854.7000000000007</v>
      </c>
      <c r="D32" s="14"/>
      <c r="E32" s="6"/>
      <c r="F32" s="6"/>
    </row>
    <row r="33" spans="1:6" ht="7.5" customHeight="1">
      <c r="A33" s="6"/>
      <c r="B33" s="16"/>
      <c r="C33" s="17"/>
      <c r="D33" s="19"/>
      <c r="E33" s="6"/>
      <c r="F33" s="6"/>
    </row>
    <row r="34" spans="1:6" ht="14.15" customHeight="1">
      <c r="A34" s="11" t="s">
        <v>27</v>
      </c>
      <c r="B34" s="16"/>
      <c r="C34" s="13">
        <f>SUM(C35:C37)</f>
        <v>51205.700000000004</v>
      </c>
      <c r="D34" s="19"/>
      <c r="E34" s="6"/>
      <c r="F34" s="6"/>
    </row>
    <row r="35" spans="1:6" ht="14.15" customHeight="1">
      <c r="A35" s="15" t="s">
        <v>28</v>
      </c>
      <c r="B35" s="16"/>
      <c r="C35" s="17">
        <v>34131.300000000003</v>
      </c>
      <c r="D35" s="19"/>
      <c r="E35" s="6"/>
      <c r="F35" s="6"/>
    </row>
    <row r="36" spans="1:6" ht="14.15" customHeight="1">
      <c r="A36" s="15" t="s">
        <v>29</v>
      </c>
      <c r="B36" s="16"/>
      <c r="C36" s="17">
        <v>8444.7999999999993</v>
      </c>
      <c r="D36" s="19"/>
      <c r="E36" s="6"/>
      <c r="F36" s="6"/>
    </row>
    <row r="37" spans="1:6" ht="14.15" customHeight="1">
      <c r="A37" s="15" t="s">
        <v>26</v>
      </c>
      <c r="B37" s="16"/>
      <c r="C37" s="13">
        <v>8629.6</v>
      </c>
      <c r="D37" s="19"/>
      <c r="E37" s="6"/>
      <c r="F37" s="6"/>
    </row>
    <row r="38" spans="1:6" ht="15" customHeight="1">
      <c r="A38" s="11" t="s">
        <v>30</v>
      </c>
      <c r="B38" s="16"/>
      <c r="C38" s="13">
        <f>C34+C26</f>
        <v>1603619.4</v>
      </c>
      <c r="D38" s="19"/>
      <c r="E38" s="6"/>
      <c r="F38" s="6"/>
    </row>
    <row r="39" spans="1:6" ht="7.5" customHeight="1">
      <c r="A39" s="6"/>
      <c r="B39" s="16"/>
      <c r="C39" s="19"/>
      <c r="D39" s="19"/>
      <c r="E39" s="6"/>
      <c r="F39" s="6"/>
    </row>
    <row r="40" spans="1:6" ht="14.25" customHeight="1">
      <c r="A40" s="11" t="s">
        <v>31</v>
      </c>
      <c r="B40" s="16"/>
      <c r="C40" s="20">
        <v>0.1</v>
      </c>
      <c r="D40" s="19"/>
      <c r="E40" s="6"/>
      <c r="F40" s="6"/>
    </row>
    <row r="41" spans="1:6" ht="7.5" customHeight="1">
      <c r="A41" s="6"/>
      <c r="B41" s="16"/>
      <c r="C41" s="19"/>
      <c r="D41" s="19"/>
      <c r="E41" s="6"/>
      <c r="F41" s="6"/>
    </row>
    <row r="42" spans="1:6" ht="15" customHeight="1">
      <c r="A42" s="1" t="s">
        <v>32</v>
      </c>
      <c r="B42" s="16"/>
      <c r="C42" s="13">
        <f>SUM(C43:C44)</f>
        <v>346970.3</v>
      </c>
      <c r="D42" s="19"/>
      <c r="E42" s="6"/>
      <c r="F42" s="6"/>
    </row>
    <row r="43" spans="1:6" ht="14.15" customHeight="1">
      <c r="A43" s="15" t="s">
        <v>33</v>
      </c>
      <c r="B43" s="16"/>
      <c r="C43" s="17">
        <v>114131.2</v>
      </c>
      <c r="D43" s="19"/>
      <c r="E43" s="6"/>
      <c r="F43" s="6"/>
    </row>
    <row r="44" spans="1:6" ht="14.15" customHeight="1">
      <c r="A44" s="15" t="s">
        <v>34</v>
      </c>
      <c r="B44" s="16"/>
      <c r="C44" s="17">
        <v>232839.1</v>
      </c>
      <c r="D44" s="19"/>
      <c r="E44" s="6"/>
      <c r="F44" s="6"/>
    </row>
    <row r="45" spans="1:6" ht="15" customHeight="1" thickBot="1">
      <c r="A45" s="11" t="s">
        <v>35</v>
      </c>
      <c r="B45" s="16"/>
      <c r="C45" s="18">
        <f>+C42+C38+C40</f>
        <v>1950589.8</v>
      </c>
      <c r="D45" s="19"/>
      <c r="E45" s="6"/>
      <c r="F45" s="6"/>
    </row>
    <row r="46" spans="1:6" ht="6" customHeight="1" thickTop="1">
      <c r="A46" s="6"/>
      <c r="B46" s="16"/>
      <c r="C46" s="19"/>
      <c r="D46" s="19"/>
      <c r="E46" s="6"/>
      <c r="F46" s="6"/>
    </row>
    <row r="47" spans="1:6" ht="5.25" customHeight="1">
      <c r="A47" s="6"/>
      <c r="B47" s="16"/>
      <c r="C47" s="21"/>
      <c r="D47" s="19"/>
      <c r="E47" s="6"/>
      <c r="F47" s="6"/>
    </row>
    <row r="48" spans="1:6" ht="12.5">
      <c r="A48" s="6" t="s">
        <v>36</v>
      </c>
      <c r="B48" s="16"/>
      <c r="C48" s="22"/>
      <c r="D48" s="19"/>
      <c r="E48" s="6"/>
      <c r="F48" s="6"/>
    </row>
    <row r="49" spans="1:6" ht="12.5">
      <c r="A49" s="6"/>
      <c r="B49" s="16"/>
      <c r="C49" s="23"/>
      <c r="D49" s="19"/>
      <c r="E49" s="6"/>
      <c r="F49" s="6"/>
    </row>
    <row r="50" spans="1:6" ht="13" thickBot="1">
      <c r="A50" s="6"/>
      <c r="B50" s="6"/>
      <c r="C50" s="6"/>
      <c r="D50" s="6"/>
      <c r="E50" s="6"/>
      <c r="F50" s="6"/>
    </row>
    <row r="51" spans="1:6" ht="13" thickTop="1">
      <c r="A51" s="24"/>
      <c r="B51" s="24"/>
      <c r="C51" s="24"/>
      <c r="D51" s="24"/>
      <c r="E51" s="6"/>
      <c r="F51" s="6"/>
    </row>
    <row r="52" spans="1:6" ht="12.5">
      <c r="A52" s="25"/>
      <c r="B52" s="25"/>
      <c r="C52" s="25"/>
      <c r="D52" s="25"/>
    </row>
    <row r="53" spans="1:6" ht="14.15" customHeight="1">
      <c r="C53" s="27"/>
      <c r="D53" s="27"/>
    </row>
    <row r="54" spans="1:6" ht="14.15" customHeight="1">
      <c r="C54" s="27"/>
      <c r="D54" s="27"/>
    </row>
    <row r="55" spans="1:6" ht="14.15" customHeight="1">
      <c r="C55" s="27"/>
      <c r="D55" s="27"/>
    </row>
    <row r="56" spans="1:6" ht="14.15" customHeight="1">
      <c r="C56" s="27"/>
      <c r="D56" s="27"/>
    </row>
    <row r="57" spans="1:6" ht="14.15" customHeight="1">
      <c r="C57" s="27"/>
      <c r="D57" s="27"/>
    </row>
    <row r="58" spans="1:6" ht="14.15" customHeight="1">
      <c r="C58" s="27"/>
      <c r="D58" s="27"/>
    </row>
    <row r="59" spans="1:6" ht="14.15" customHeight="1">
      <c r="C59" s="27"/>
      <c r="D59" s="27"/>
    </row>
    <row r="60" spans="1:6" ht="14.15" customHeight="1">
      <c r="C60" s="27"/>
      <c r="D60" s="27"/>
    </row>
    <row r="61" spans="1:6" ht="14.15" customHeight="1">
      <c r="C61" s="27"/>
      <c r="D61" s="27"/>
    </row>
  </sheetData>
  <pageMargins left="0.51181102362204722" right="0" top="0.43307086614173229" bottom="0.31496062992125984" header="0.35433070866141736" footer="0.15748031496062992"/>
  <pageSetup scale="89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zoomScale="98" zoomScaleNormal="98" zoomScaleSheetLayoutView="100" workbookViewId="0"/>
  </sheetViews>
  <sheetFormatPr defaultColWidth="10.7265625" defaultRowHeight="14.25" customHeight="1"/>
  <cols>
    <col min="1" max="1" width="46.54296875" style="7" customWidth="1"/>
    <col min="2" max="2" width="10.7265625" style="26" customWidth="1"/>
    <col min="3" max="3" width="14.453125" style="7" customWidth="1"/>
    <col min="4" max="4" width="4.1796875" style="7" customWidth="1"/>
    <col min="5" max="5" width="19.54296875" style="7" customWidth="1"/>
    <col min="6" max="6" width="5.1796875" style="7" customWidth="1"/>
    <col min="7" max="16384" width="10.7265625" style="7"/>
  </cols>
  <sheetData>
    <row r="1" spans="1:5" ht="16.5" customHeight="1">
      <c r="A1" s="1" t="s">
        <v>37</v>
      </c>
      <c r="B1" s="28"/>
      <c r="C1" s="28"/>
      <c r="D1" s="28"/>
      <c r="E1" s="29"/>
    </row>
    <row r="2" spans="1:5" ht="16.5" customHeight="1">
      <c r="A2" s="1" t="s">
        <v>1</v>
      </c>
      <c r="B2" s="28"/>
      <c r="C2" s="28"/>
      <c r="D2" s="28"/>
      <c r="E2" s="29"/>
    </row>
    <row r="3" spans="1:5" ht="16.5" customHeight="1">
      <c r="A3" s="2" t="s">
        <v>2</v>
      </c>
      <c r="B3" s="30"/>
      <c r="C3" s="30"/>
      <c r="D3" s="30"/>
      <c r="E3" s="31"/>
    </row>
    <row r="4" spans="1:5" ht="27" customHeight="1">
      <c r="A4" s="1" t="s">
        <v>38</v>
      </c>
      <c r="B4" s="28"/>
      <c r="C4" s="28"/>
      <c r="D4" s="28"/>
      <c r="E4" s="1"/>
    </row>
    <row r="5" spans="1:5" ht="16.5" customHeight="1">
      <c r="A5" s="2" t="s">
        <v>39</v>
      </c>
      <c r="B5" s="30"/>
      <c r="C5" s="30"/>
      <c r="D5" s="30"/>
      <c r="E5" s="2"/>
    </row>
    <row r="6" spans="1:5" ht="21.75" customHeight="1">
      <c r="A6" s="2" t="s">
        <v>5</v>
      </c>
      <c r="B6" s="30"/>
      <c r="C6" s="30"/>
      <c r="D6" s="30"/>
      <c r="E6" s="31"/>
    </row>
    <row r="7" spans="1:5" ht="14.25" customHeight="1">
      <c r="A7" s="32"/>
      <c r="B7" s="5"/>
      <c r="C7" s="4"/>
      <c r="D7" s="4"/>
      <c r="E7" s="4"/>
    </row>
    <row r="8" spans="1:5" ht="14.25" customHeight="1">
      <c r="A8" s="4"/>
      <c r="B8" s="8"/>
      <c r="C8" s="9">
        <v>2018</v>
      </c>
      <c r="D8" s="8"/>
      <c r="E8" s="9"/>
    </row>
    <row r="9" spans="1:5" ht="14.25" customHeight="1">
      <c r="A9" s="4"/>
      <c r="B9" s="5"/>
      <c r="C9" s="4"/>
      <c r="D9" s="4"/>
      <c r="E9" s="33"/>
    </row>
    <row r="10" spans="1:5" ht="14.25" customHeight="1">
      <c r="A10" s="34" t="s">
        <v>40</v>
      </c>
      <c r="B10" s="5"/>
      <c r="C10" s="35">
        <f>SUM(C11:C18)</f>
        <v>13732.7</v>
      </c>
      <c r="D10" s="36"/>
      <c r="E10" s="37"/>
    </row>
    <row r="11" spans="1:5" ht="14.25" customHeight="1">
      <c r="A11" s="38" t="s">
        <v>41</v>
      </c>
      <c r="B11" s="39"/>
      <c r="C11" s="37">
        <v>10883.8</v>
      </c>
      <c r="D11" s="36"/>
      <c r="E11" s="37"/>
    </row>
    <row r="12" spans="1:5" ht="14.25" customHeight="1">
      <c r="A12" s="38" t="s">
        <v>42</v>
      </c>
      <c r="B12" s="39"/>
      <c r="C12" s="37">
        <v>843.7</v>
      </c>
      <c r="D12" s="36"/>
      <c r="E12" s="37"/>
    </row>
    <row r="13" spans="1:5" ht="14.25" customHeight="1">
      <c r="A13" s="38" t="s">
        <v>43</v>
      </c>
      <c r="B13" s="39"/>
      <c r="C13" s="37">
        <v>269.7</v>
      </c>
      <c r="D13" s="14"/>
      <c r="E13" s="37"/>
    </row>
    <row r="14" spans="1:5" ht="12.5" hidden="1">
      <c r="A14" s="38" t="s">
        <v>44</v>
      </c>
      <c r="B14" s="39"/>
      <c r="C14" s="37">
        <v>0</v>
      </c>
      <c r="D14" s="36"/>
      <c r="E14" s="37"/>
    </row>
    <row r="15" spans="1:5" ht="14.25" customHeight="1">
      <c r="A15" s="38" t="s">
        <v>45</v>
      </c>
      <c r="B15" s="39"/>
      <c r="C15" s="37">
        <v>12.1</v>
      </c>
      <c r="D15" s="36"/>
      <c r="E15" s="37"/>
    </row>
    <row r="16" spans="1:5" ht="14.25" customHeight="1">
      <c r="A16" s="38" t="s">
        <v>46</v>
      </c>
      <c r="B16" s="39"/>
      <c r="C16" s="37">
        <v>642.79999999999995</v>
      </c>
      <c r="D16" s="36"/>
      <c r="E16" s="37"/>
    </row>
    <row r="17" spans="1:5" s="40" customFormat="1" ht="14.25" customHeight="1">
      <c r="A17" s="38" t="s">
        <v>47</v>
      </c>
      <c r="B17" s="39"/>
      <c r="C17" s="37">
        <v>52.1</v>
      </c>
      <c r="D17" s="36"/>
      <c r="E17" s="37"/>
    </row>
    <row r="18" spans="1:5" ht="14.25" customHeight="1">
      <c r="A18" s="38" t="s">
        <v>48</v>
      </c>
      <c r="B18" s="39"/>
      <c r="C18" s="37">
        <v>1028.5</v>
      </c>
      <c r="D18" s="14"/>
      <c r="E18" s="37"/>
    </row>
    <row r="19" spans="1:5" ht="9" customHeight="1">
      <c r="A19" s="41"/>
      <c r="B19" s="39"/>
      <c r="C19" s="37"/>
      <c r="D19" s="36"/>
      <c r="E19" s="37"/>
    </row>
    <row r="20" spans="1:5" ht="14.25" customHeight="1">
      <c r="A20" s="34" t="s">
        <v>49</v>
      </c>
      <c r="B20" s="39"/>
      <c r="C20" s="35">
        <f>SUM(C21:C26)</f>
        <v>4157.5999999999995</v>
      </c>
      <c r="D20" s="36"/>
      <c r="E20" s="37"/>
    </row>
    <row r="21" spans="1:5" ht="14.25" customHeight="1">
      <c r="A21" s="42" t="s">
        <v>50</v>
      </c>
      <c r="B21" s="39"/>
      <c r="C21" s="37">
        <v>2733.1</v>
      </c>
      <c r="D21" s="36"/>
      <c r="E21" s="37"/>
    </row>
    <row r="22" spans="1:5" ht="14.25" customHeight="1">
      <c r="A22" s="42" t="s">
        <v>51</v>
      </c>
      <c r="B22" s="39"/>
      <c r="C22" s="43">
        <v>568.29999999999995</v>
      </c>
      <c r="D22" s="14"/>
      <c r="E22" s="43"/>
    </row>
    <row r="23" spans="1:5" ht="14.25" customHeight="1">
      <c r="A23" s="42" t="s">
        <v>52</v>
      </c>
      <c r="B23" s="39"/>
      <c r="C23" s="37">
        <v>322.10000000000002</v>
      </c>
      <c r="D23" s="36"/>
      <c r="E23" s="37"/>
    </row>
    <row r="24" spans="1:5" ht="14.25" hidden="1" customHeight="1">
      <c r="A24" s="42" t="s">
        <v>53</v>
      </c>
      <c r="B24" s="39"/>
      <c r="C24" s="37">
        <v>0</v>
      </c>
      <c r="D24" s="36"/>
      <c r="E24" s="37"/>
    </row>
    <row r="25" spans="1:5" ht="14.25" customHeight="1">
      <c r="A25" s="42" t="s">
        <v>47</v>
      </c>
      <c r="B25" s="39"/>
      <c r="C25" s="37">
        <v>1.3</v>
      </c>
      <c r="D25" s="36"/>
      <c r="E25" s="37"/>
    </row>
    <row r="26" spans="1:5" ht="14.25" customHeight="1">
      <c r="A26" s="42" t="s">
        <v>48</v>
      </c>
      <c r="B26" s="39"/>
      <c r="C26" s="37">
        <v>532.79999999999995</v>
      </c>
      <c r="D26" s="36"/>
      <c r="E26" s="37"/>
    </row>
    <row r="27" spans="1:5" ht="9" customHeight="1">
      <c r="A27" s="41"/>
      <c r="B27" s="39"/>
      <c r="C27" s="43"/>
      <c r="D27" s="14"/>
      <c r="E27" s="43"/>
    </row>
    <row r="28" spans="1:5" ht="14.25" customHeight="1">
      <c r="A28" s="34" t="s">
        <v>54</v>
      </c>
      <c r="B28" s="39"/>
      <c r="C28" s="44">
        <v>1911.7</v>
      </c>
      <c r="D28" s="36"/>
      <c r="E28" s="45"/>
    </row>
    <row r="29" spans="1:5" ht="9" customHeight="1">
      <c r="A29" s="41"/>
      <c r="B29" s="39"/>
      <c r="C29" s="43"/>
      <c r="D29" s="14"/>
      <c r="E29" s="43"/>
    </row>
    <row r="30" spans="1:5" ht="14.25" customHeight="1">
      <c r="A30" s="46" t="s">
        <v>55</v>
      </c>
      <c r="B30" s="39"/>
      <c r="C30" s="37">
        <f>+C10-C20-C28</f>
        <v>7663.4000000000024</v>
      </c>
      <c r="D30" s="36"/>
      <c r="E30" s="47"/>
    </row>
    <row r="31" spans="1:5" ht="9" customHeight="1">
      <c r="A31" s="41"/>
      <c r="B31" s="39"/>
      <c r="C31" s="45"/>
      <c r="D31" s="36"/>
      <c r="E31" s="45"/>
    </row>
    <row r="32" spans="1:5" ht="14.25" customHeight="1">
      <c r="A32" s="34" t="s">
        <v>56</v>
      </c>
      <c r="B32" s="39"/>
      <c r="C32" s="48">
        <f>SUM(C33:C35)</f>
        <v>5706.2</v>
      </c>
      <c r="D32" s="14"/>
      <c r="E32" s="43"/>
    </row>
    <row r="33" spans="1:6" ht="14.25" customHeight="1">
      <c r="A33" s="49" t="s">
        <v>57</v>
      </c>
      <c r="B33" s="39"/>
      <c r="C33" s="43">
        <v>2856</v>
      </c>
      <c r="D33" s="14"/>
      <c r="E33" s="43"/>
    </row>
    <row r="34" spans="1:6" ht="14.25" customHeight="1">
      <c r="A34" s="49" t="s">
        <v>58</v>
      </c>
      <c r="B34" s="50"/>
      <c r="C34" s="51">
        <v>2425.4</v>
      </c>
      <c r="D34" s="50"/>
      <c r="E34" s="51"/>
      <c r="F34" s="52"/>
    </row>
    <row r="35" spans="1:6" ht="14.25" customHeight="1">
      <c r="A35" s="49" t="s">
        <v>59</v>
      </c>
      <c r="B35" s="50"/>
      <c r="C35" s="53">
        <v>424.8</v>
      </c>
      <c r="D35" s="50"/>
      <c r="E35" s="51"/>
      <c r="F35" s="52"/>
    </row>
    <row r="36" spans="1:6" ht="11.25" customHeight="1">
      <c r="A36" s="34"/>
      <c r="B36" s="50"/>
      <c r="C36" s="51"/>
      <c r="D36" s="50"/>
      <c r="E36" s="51"/>
      <c r="F36" s="52"/>
    </row>
    <row r="37" spans="1:6" ht="14.25" customHeight="1">
      <c r="A37" s="54" t="s">
        <v>60</v>
      </c>
      <c r="B37" s="50"/>
      <c r="C37" s="51">
        <f>+(C30-C32)</f>
        <v>1957.2000000000025</v>
      </c>
      <c r="D37" s="51"/>
      <c r="E37" s="51"/>
      <c r="F37" s="52"/>
    </row>
    <row r="38" spans="1:6" ht="8.25" customHeight="1">
      <c r="A38" s="49"/>
      <c r="B38" s="50"/>
      <c r="C38" s="51"/>
      <c r="D38" s="50"/>
      <c r="E38" s="51"/>
      <c r="F38" s="52"/>
    </row>
    <row r="39" spans="1:6" ht="14.25" customHeight="1">
      <c r="A39" s="41" t="s">
        <v>61</v>
      </c>
      <c r="B39" s="50"/>
      <c r="C39" s="53">
        <v>1850.9</v>
      </c>
      <c r="D39" s="50"/>
      <c r="E39" s="51"/>
      <c r="F39" s="52"/>
    </row>
    <row r="40" spans="1:6" ht="14.25" customHeight="1">
      <c r="A40" s="55" t="s">
        <v>62</v>
      </c>
      <c r="B40" s="50"/>
      <c r="C40" s="51">
        <f>+C37+C39</f>
        <v>3808.1000000000026</v>
      </c>
      <c r="D40" s="50"/>
      <c r="E40" s="51"/>
      <c r="F40" s="52"/>
    </row>
    <row r="41" spans="1:6" ht="14.25" customHeight="1">
      <c r="A41" s="41" t="s">
        <v>63</v>
      </c>
      <c r="B41" s="50"/>
      <c r="C41" s="51">
        <v>-1412.1677</v>
      </c>
      <c r="D41" s="50"/>
      <c r="E41" s="51"/>
      <c r="F41" s="52"/>
    </row>
    <row r="42" spans="1:6" ht="14.25" customHeight="1">
      <c r="A42" s="41" t="s">
        <v>64</v>
      </c>
      <c r="B42" s="50"/>
      <c r="C42" s="53">
        <v>-179.72651000000002</v>
      </c>
      <c r="D42" s="50"/>
      <c r="E42" s="51"/>
      <c r="F42" s="52"/>
    </row>
    <row r="43" spans="1:6" ht="8.25" hidden="1" customHeight="1">
      <c r="A43" s="41"/>
      <c r="B43" s="50"/>
      <c r="C43" s="51"/>
      <c r="D43" s="50"/>
      <c r="E43" s="51"/>
      <c r="F43" s="52"/>
    </row>
    <row r="44" spans="1:6" ht="18.75" hidden="1" customHeight="1">
      <c r="A44" s="41" t="s">
        <v>65</v>
      </c>
      <c r="B44" s="50"/>
      <c r="C44" s="51">
        <f>+C40+C41+C42</f>
        <v>2216.2057900000027</v>
      </c>
      <c r="D44" s="50"/>
      <c r="E44" s="51"/>
      <c r="F44" s="52"/>
    </row>
    <row r="45" spans="1:6" ht="18" hidden="1" customHeight="1">
      <c r="A45" s="41" t="s">
        <v>66</v>
      </c>
      <c r="B45" s="50"/>
      <c r="C45" s="51">
        <v>0</v>
      </c>
      <c r="D45" s="50"/>
      <c r="E45" s="51"/>
      <c r="F45" s="52"/>
    </row>
    <row r="46" spans="1:6" ht="19.5" customHeight="1" thickBot="1">
      <c r="A46" s="56" t="s">
        <v>67</v>
      </c>
      <c r="B46" s="50"/>
      <c r="C46" s="57">
        <f>+C44+C45</f>
        <v>2216.2057900000027</v>
      </c>
      <c r="D46" s="50"/>
      <c r="E46" s="51"/>
      <c r="F46" s="52"/>
    </row>
    <row r="47" spans="1:6" ht="13.5" customHeight="1" thickTop="1">
      <c r="A47" s="56"/>
      <c r="B47" s="58"/>
      <c r="C47" s="59"/>
      <c r="D47" s="19"/>
      <c r="E47" s="59"/>
    </row>
    <row r="48" spans="1:6" ht="14.25" customHeight="1">
      <c r="A48" s="6"/>
      <c r="B48" s="16"/>
      <c r="C48" s="60"/>
      <c r="D48" s="6"/>
      <c r="E48" s="6"/>
    </row>
    <row r="49" spans="1:5" ht="14.25" customHeight="1" thickBot="1">
      <c r="A49" s="6"/>
      <c r="B49" s="6"/>
      <c r="C49" s="6"/>
      <c r="D49" s="6"/>
      <c r="E49" s="6"/>
    </row>
    <row r="50" spans="1:5" ht="14.25" customHeight="1" thickTop="1">
      <c r="A50" s="24"/>
      <c r="B50" s="24"/>
      <c r="C50" s="24"/>
      <c r="D50" s="24"/>
      <c r="E50" s="6"/>
    </row>
  </sheetData>
  <printOptions horizontalCentered="1"/>
  <pageMargins left="0.43307086614173229" right="0.15748031496062992" top="0.51181102362204722" bottom="0.55118110236220474" header="0.23622047244094491" footer="0.23622047244094491"/>
  <pageSetup scale="80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Samuel Castro</cp:lastModifiedBy>
  <dcterms:created xsi:type="dcterms:W3CDTF">2019-02-20T22:53:45Z</dcterms:created>
  <dcterms:modified xsi:type="dcterms:W3CDTF">2019-02-21T17:13:33Z</dcterms:modified>
</cp:coreProperties>
</file>