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0" yWindow="0" windowWidth="20490" windowHeight="7230"/>
  </bookViews>
  <sheets>
    <sheet name="Balance y Est. de Resul En 2018" sheetId="1" r:id="rId1"/>
  </sheets>
  <definedNames>
    <definedName name="_xlnm.Print_Area" localSheetId="0">'Balance y Est. de Resul En 2018'!$A$1:$H$102</definedName>
  </definedNames>
  <calcPr calcId="171027"/>
</workbook>
</file>

<file path=xl/calcChain.xml><?xml version="1.0" encoding="utf-8"?>
<calcChain xmlns="http://schemas.openxmlformats.org/spreadsheetml/2006/main">
  <c r="H92" i="1" l="1"/>
  <c r="H17" i="1"/>
  <c r="H22" i="1"/>
  <c r="H25" i="1"/>
  <c r="H34" i="1"/>
  <c r="H39" i="1"/>
  <c r="H40" i="1"/>
  <c r="H46" i="1" s="1"/>
  <c r="H45" i="1"/>
  <c r="F34" i="1" l="1"/>
  <c r="F81" i="1" l="1"/>
  <c r="F17" i="1"/>
  <c r="H89" i="1"/>
  <c r="F89" i="1"/>
  <c r="H81" i="1"/>
  <c r="H73" i="1"/>
  <c r="F73" i="1"/>
  <c r="F45" i="1"/>
  <c r="F39" i="1"/>
  <c r="F22" i="1"/>
  <c r="F83" i="1" l="1"/>
  <c r="F90" i="1" s="1"/>
  <c r="F25" i="1"/>
  <c r="F40" i="1"/>
  <c r="F46" i="1" s="1"/>
  <c r="H83" i="1"/>
  <c r="H90" i="1" s="1"/>
  <c r="H95" i="1" s="1"/>
  <c r="F92" i="1" l="1"/>
  <c r="F95" i="1" s="1"/>
</calcChain>
</file>

<file path=xl/sharedStrings.xml><?xml version="1.0" encoding="utf-8"?>
<sst xmlns="http://schemas.openxmlformats.org/spreadsheetml/2006/main" count="77" uniqueCount="68">
  <si>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</si>
  <si>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</si>
  <si>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</si>
  <si>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</si>
  <si>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</si>
  <si>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</si>
  <si>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</si>
  <si>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</si>
  <si>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</si>
  <si>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</si>
  <si>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</si>
  <si>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</si>
  <si>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</si>
  <si>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</si>
  <si>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</si>
  <si>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</si>
  <si>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</si>
  <si>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</si>
  <si>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</si>
  <si>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</si>
  <si>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</si>
  <si>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</si>
  <si>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</si>
  <si>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</si>
  <si>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</si>
  <si>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</si>
  <si>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</si>
  <si>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</si>
  <si>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</si>
  <si>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</si>
  <si>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</si>
  <si>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</si>
  <si>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</si>
  <si>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</si>
  <si>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</si>
  <si>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</si>
  <si>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</si>
  <si>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</si>
  <si>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</si>
  <si>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</si>
  <si>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</si>
  <si>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</si>
  <si>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</si>
  <si>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</si>
  <si>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</si>
  <si>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</si>
  <si>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</si>
  <si>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</si>
  <si>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</si>
  <si>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</si>
  <si>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</si>
  <si>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</si>
  <si>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</si>
  <si>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</si>
  <si>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</si>
  <si>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</si>
  <si>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</si>
  <si>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</si>
  <si>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</si>
  <si>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</si>
  <si>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</si>
  <si>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</si>
  <si>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</si>
  <si>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</si>
  <si>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</si>
  <si>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Oscar Armando Pérez Merino</t>
  </si>
  <si>
    <t>Por los periodos del 1 de enero al 31 de enero de 2019 y 2018</t>
  </si>
  <si>
    <t>Al 31 de enero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</si>
</sst>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5" fontId="5" fillId="0" borderId="2" xfId="0" applyNumberFormat="1" applyFont="1" applyBorder="1"/>
    <xf numFmtId="165" fontId="5" fillId="0" borderId="0" xfId="0" applyNumberFormat="1" applyFont="1"/>
    <xf numFmtId="165" fontId="5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165" fontId="5" fillId="0" borderId="3" xfId="0" applyNumberFormat="1" applyFont="1" applyBorder="1"/>
    <xf numFmtId="0" fontId="7" fillId="0" borderId="0" xfId="0" applyFont="1" applyAlignment="1">
      <alignment horizontal="justify" vertical="center" wrapText="1"/>
    </xf>
    <xf numFmtId="49" fontId="8" fillId="0" borderId="0" xfId="0" applyNumberFormat="1" applyFont="1" applyBorder="1"/>
    <xf numFmtId="166" fontId="3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8" fontId="3" fillId="0" borderId="0" xfId="0" applyNumberFormat="1" applyFont="1"/>
    <xf numFmtId="168" fontId="5" fillId="0" borderId="2" xfId="0" applyNumberFormat="1" applyFont="1" applyBorder="1"/>
    <xf numFmtId="167" fontId="3" fillId="0" borderId="0" xfId="0" applyNumberFormat="1" applyFont="1"/>
    <xf numFmtId="168" fontId="3" fillId="0" borderId="1" xfId="0" applyNumberFormat="1" applyFont="1" applyBorder="1"/>
    <xf numFmtId="168" fontId="5" fillId="0" borderId="0" xfId="0" applyNumberFormat="1" applyFont="1"/>
    <xf numFmtId="168" fontId="9" fillId="0" borderId="2" xfId="0" applyNumberFormat="1" applyFont="1" applyBorder="1"/>
    <xf numFmtId="168" fontId="9" fillId="0" borderId="0" xfId="0" applyNumberFormat="1" applyFont="1" applyBorder="1"/>
    <xf numFmtId="168" fontId="3" fillId="0" borderId="0" xfId="0" applyNumberFormat="1" applyFont="1" applyBorder="1"/>
    <xf numFmtId="167" fontId="3" fillId="0" borderId="0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4" fontId="5" fillId="0" borderId="0" xfId="0" applyNumberFormat="1" applyFont="1"/>
    <xf numFmtId="168" fontId="10" fillId="0" borderId="2" xfId="0" applyNumberFormat="1" applyFont="1" applyBorder="1"/>
    <xf numFmtId="168" fontId="9" fillId="0" borderId="3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Normal="100" workbookViewId="0">
      <selection activeCell="C11" sqref="C11"/>
    </sheetView>
  </sheetViews>
  <sheetFormatPr baseColWidth="10" defaultRowHeight="12.75" x14ac:dyDescent="0.2"/>
  <cols>
    <col min="1" max="1" width="9" style="6" customWidth="1"/>
    <col min="2" max="2" width="2.5703125" style="6" customWidth="1"/>
    <col min="3" max="3" width="20.42578125" style="6" customWidth="1"/>
    <col min="4" max="4" width="11.42578125" style="6"/>
    <col min="5" max="5" width="22.5703125" style="6" customWidth="1"/>
    <col min="6" max="6" width="19.5703125" style="6" customWidth="1"/>
    <col min="7" max="7" width="1" style="6" customWidth="1"/>
    <col min="8" max="8" width="20.28515625" style="6" customWidth="1"/>
    <col min="9" max="16384" width="11.42578125" style="6"/>
  </cols>
  <sheetData>
    <row r="1" spans="1:9" ht="14.25" x14ac:dyDescent="0.2">
      <c r="A1" s="5"/>
      <c r="B1" s="5"/>
      <c r="C1" s="5"/>
      <c r="D1" s="5"/>
      <c r="E1" s="5"/>
      <c r="F1" s="5"/>
      <c r="G1" s="5"/>
      <c r="H1" s="5"/>
    </row>
    <row r="2" spans="1:9" ht="14.25" x14ac:dyDescent="0.2">
      <c r="A2" s="5"/>
      <c r="B2" s="5"/>
      <c r="C2" s="5"/>
      <c r="D2" s="5"/>
      <c r="E2" s="5"/>
      <c r="F2" s="5"/>
      <c r="G2" s="5"/>
      <c r="H2" s="5"/>
    </row>
    <row r="3" spans="1:9" ht="14.25" x14ac:dyDescent="0.2">
      <c r="A3" s="5"/>
      <c r="B3" s="5"/>
      <c r="C3" s="5"/>
      <c r="D3" s="5"/>
      <c r="E3" s="5"/>
      <c r="F3" s="5"/>
      <c r="G3" s="5"/>
      <c r="H3" s="5"/>
    </row>
    <row r="4" spans="1:9" ht="14.25" x14ac:dyDescent="0.2">
      <c r="A4" s="5"/>
      <c r="B4" s="5"/>
      <c r="C4" s="5"/>
      <c r="D4" s="7"/>
      <c r="E4" s="7"/>
      <c r="F4" s="8"/>
      <c r="G4" s="8"/>
      <c r="H4" s="5"/>
    </row>
    <row r="5" spans="1:9" ht="14.25" x14ac:dyDescent="0.2">
      <c r="A5" s="5"/>
      <c r="B5" s="5"/>
      <c r="C5" s="5"/>
      <c r="D5" s="7"/>
      <c r="E5" s="7"/>
      <c r="F5" s="8"/>
      <c r="G5" s="8"/>
      <c r="H5" s="5"/>
    </row>
    <row r="6" spans="1:9" ht="16.5" customHeight="1" x14ac:dyDescent="0.2">
      <c r="B6" s="2" t="s">
        <v>0</v>
      </c>
      <c r="C6" s="9"/>
      <c r="D6" s="9"/>
      <c r="E6" s="9"/>
    </row>
    <row r="7" spans="1:9" ht="16.5" customHeight="1" x14ac:dyDescent="0.2">
      <c r="B7" s="2" t="s">
        <v>1</v>
      </c>
      <c r="C7" s="9"/>
      <c r="D7" s="9"/>
      <c r="E7" s="9"/>
    </row>
    <row r="8" spans="1:9" ht="16.5" customHeight="1" x14ac:dyDescent="0.2">
      <c r="B8" s="2" t="s">
        <v>67</v>
      </c>
      <c r="C8" s="9"/>
      <c r="D8" s="9"/>
      <c r="E8" s="9"/>
      <c r="F8" s="9"/>
      <c r="G8" s="9"/>
      <c r="H8" s="9"/>
    </row>
    <row r="9" spans="1:9" s="10" customFormat="1" ht="16.5" customHeight="1" x14ac:dyDescent="0.2">
      <c r="B9" s="4" t="s">
        <v>2</v>
      </c>
      <c r="C9" s="4"/>
      <c r="D9" s="4"/>
      <c r="E9" s="4"/>
      <c r="F9" s="4"/>
      <c r="G9" s="4"/>
      <c r="H9" s="4"/>
    </row>
    <row r="10" spans="1:9" s="10" customFormat="1" ht="7.5" customHeight="1" x14ac:dyDescent="0.3">
      <c r="B10" s="1"/>
      <c r="C10" s="11"/>
      <c r="D10" s="12"/>
      <c r="E10" s="12"/>
      <c r="F10" s="12"/>
      <c r="G10" s="12"/>
      <c r="H10" s="12"/>
    </row>
    <row r="11" spans="1:9" x14ac:dyDescent="0.2">
      <c r="B11" s="10" t="s">
        <v>3</v>
      </c>
      <c r="C11" s="10"/>
      <c r="D11" s="10"/>
      <c r="F11" s="10">
        <v>2019</v>
      </c>
      <c r="H11" s="10">
        <v>2018</v>
      </c>
    </row>
    <row r="12" spans="1:9" x14ac:dyDescent="0.2">
      <c r="B12" s="10" t="s">
        <v>4</v>
      </c>
      <c r="C12" s="10"/>
      <c r="D12" s="10"/>
      <c r="F12" s="13"/>
      <c r="G12" s="13"/>
      <c r="H12" s="13"/>
    </row>
    <row r="13" spans="1:9" x14ac:dyDescent="0.2">
      <c r="A13" s="14"/>
      <c r="C13" s="6" t="s">
        <v>5</v>
      </c>
      <c r="F13" s="15">
        <v>189507.5</v>
      </c>
      <c r="G13" s="15"/>
      <c r="H13" s="15">
        <v>192744.87695999999</v>
      </c>
      <c r="I13" s="15"/>
    </row>
    <row r="14" spans="1:9" x14ac:dyDescent="0.2">
      <c r="A14" s="14"/>
      <c r="C14" s="6" t="s">
        <v>6</v>
      </c>
      <c r="F14" s="15">
        <v>8889.7000000000007</v>
      </c>
      <c r="G14" s="15"/>
      <c r="H14" s="15">
        <v>9355.2768300000007</v>
      </c>
      <c r="I14" s="15"/>
    </row>
    <row r="15" spans="1:9" x14ac:dyDescent="0.2">
      <c r="A15" s="14"/>
      <c r="C15" s="6" t="s">
        <v>7</v>
      </c>
      <c r="F15" s="15">
        <v>49455.199999999997</v>
      </c>
      <c r="G15" s="15"/>
      <c r="H15" s="15">
        <v>65295.05762</v>
      </c>
      <c r="I15" s="15"/>
    </row>
    <row r="16" spans="1:9" x14ac:dyDescent="0.2">
      <c r="A16" s="14"/>
      <c r="C16" s="6" t="s">
        <v>8</v>
      </c>
      <c r="F16" s="15">
        <v>741453.3</v>
      </c>
      <c r="G16" s="15"/>
      <c r="H16" s="15">
        <v>709750.80671000003</v>
      </c>
      <c r="I16" s="15"/>
    </row>
    <row r="17" spans="1:9" x14ac:dyDescent="0.2">
      <c r="A17" s="14"/>
      <c r="F17" s="16">
        <f>SUM(F13:F16)</f>
        <v>989305.70000000007</v>
      </c>
      <c r="G17" s="15"/>
      <c r="H17" s="16">
        <f>SUM(H13:H16)</f>
        <v>977146.01812000002</v>
      </c>
      <c r="I17" s="15"/>
    </row>
    <row r="18" spans="1:9" x14ac:dyDescent="0.2">
      <c r="A18" s="14"/>
      <c r="B18" s="10" t="s">
        <v>9</v>
      </c>
      <c r="C18" s="10"/>
      <c r="F18" s="15"/>
      <c r="G18" s="15"/>
      <c r="H18" s="15"/>
      <c r="I18" s="15"/>
    </row>
    <row r="19" spans="1:9" x14ac:dyDescent="0.2">
      <c r="A19" s="14"/>
      <c r="C19" s="6" t="s">
        <v>10</v>
      </c>
      <c r="F19" s="15">
        <v>3499.4</v>
      </c>
      <c r="G19" s="15"/>
      <c r="H19" s="15">
        <v>4064.4</v>
      </c>
      <c r="I19" s="15"/>
    </row>
    <row r="20" spans="1:9" x14ac:dyDescent="0.2">
      <c r="A20" s="14"/>
      <c r="C20" s="6" t="s">
        <v>11</v>
      </c>
      <c r="F20" s="15">
        <v>114.28</v>
      </c>
      <c r="G20" s="15"/>
      <c r="H20" s="15">
        <v>114.3</v>
      </c>
      <c r="I20" s="15"/>
    </row>
    <row r="21" spans="1:9" x14ac:dyDescent="0.2">
      <c r="A21" s="14"/>
      <c r="C21" s="6" t="s">
        <v>12</v>
      </c>
      <c r="F21" s="15">
        <v>5371.8437899999999</v>
      </c>
      <c r="G21" s="15"/>
      <c r="H21" s="15">
        <v>4038.2</v>
      </c>
      <c r="I21" s="15"/>
    </row>
    <row r="22" spans="1:9" x14ac:dyDescent="0.2">
      <c r="A22" s="14"/>
      <c r="F22" s="16">
        <f>SUM(F19:F21)</f>
        <v>8985.5237899999993</v>
      </c>
      <c r="G22" s="17"/>
      <c r="H22" s="16">
        <f>SUM(H19:H21)</f>
        <v>8216.9</v>
      </c>
      <c r="I22" s="15"/>
    </row>
    <row r="23" spans="1:9" x14ac:dyDescent="0.2">
      <c r="A23" s="14"/>
      <c r="B23" s="10" t="s">
        <v>13</v>
      </c>
      <c r="C23" s="10"/>
      <c r="F23" s="15"/>
      <c r="G23" s="15"/>
      <c r="H23" s="15"/>
      <c r="I23" s="15"/>
    </row>
    <row r="24" spans="1:9" x14ac:dyDescent="0.2">
      <c r="A24" s="14"/>
      <c r="C24" s="6" t="s">
        <v>14</v>
      </c>
      <c r="F24" s="18">
        <v>16716.22984</v>
      </c>
      <c r="G24" s="18"/>
      <c r="H24" s="18">
        <v>16995.099999999999</v>
      </c>
      <c r="I24" s="15"/>
    </row>
    <row r="25" spans="1:9" ht="13.5" thickBot="1" x14ac:dyDescent="0.25">
      <c r="A25" s="14"/>
      <c r="B25" s="19" t="s">
        <v>15</v>
      </c>
      <c r="C25" s="9"/>
      <c r="F25" s="20">
        <f>SUM(F17,F22,F24)</f>
        <v>1015007.4536300001</v>
      </c>
      <c r="G25" s="15"/>
      <c r="H25" s="20">
        <f>SUM(H17,H22,H24)</f>
        <v>1002358.01812</v>
      </c>
      <c r="I25" s="15"/>
    </row>
    <row r="26" spans="1:9" ht="13.5" thickTop="1" x14ac:dyDescent="0.2">
      <c r="A26" s="14"/>
      <c r="F26" s="15"/>
      <c r="G26" s="15"/>
      <c r="H26" s="15"/>
      <c r="I26" s="15"/>
    </row>
    <row r="27" spans="1:9" x14ac:dyDescent="0.2">
      <c r="A27" s="14"/>
      <c r="B27" s="19" t="s">
        <v>16</v>
      </c>
      <c r="C27" s="19"/>
      <c r="D27" s="19"/>
      <c r="F27" s="15"/>
      <c r="G27" s="15"/>
      <c r="H27" s="15"/>
      <c r="I27" s="15"/>
    </row>
    <row r="28" spans="1:9" x14ac:dyDescent="0.2">
      <c r="A28" s="14"/>
      <c r="B28" s="6" t="s">
        <v>17</v>
      </c>
      <c r="F28" s="15"/>
      <c r="G28" s="15"/>
      <c r="H28" s="15"/>
      <c r="I28" s="15"/>
    </row>
    <row r="29" spans="1:9" x14ac:dyDescent="0.2">
      <c r="A29" s="14"/>
      <c r="C29" s="6" t="s">
        <v>18</v>
      </c>
      <c r="F29" s="15">
        <v>755016.9</v>
      </c>
      <c r="G29" s="15"/>
      <c r="H29" s="15">
        <v>714660.9</v>
      </c>
      <c r="I29" s="15"/>
    </row>
    <row r="30" spans="1:9" x14ac:dyDescent="0.2">
      <c r="A30" s="14"/>
      <c r="C30" s="6" t="s">
        <v>19</v>
      </c>
      <c r="F30" s="15">
        <v>62033</v>
      </c>
      <c r="G30" s="15"/>
      <c r="H30" s="15">
        <v>59786.7</v>
      </c>
      <c r="I30" s="15"/>
    </row>
    <row r="31" spans="1:9" x14ac:dyDescent="0.2">
      <c r="A31" s="14"/>
      <c r="C31" s="6" t="s">
        <v>20</v>
      </c>
      <c r="F31" s="15">
        <v>63275.3</v>
      </c>
      <c r="G31" s="15"/>
      <c r="H31" s="15">
        <v>93875.4</v>
      </c>
      <c r="I31" s="15"/>
    </row>
    <row r="32" spans="1:9" x14ac:dyDescent="0.2">
      <c r="A32" s="14"/>
      <c r="C32" s="6" t="s">
        <v>64</v>
      </c>
      <c r="F32" s="15">
        <v>0</v>
      </c>
      <c r="G32" s="15"/>
      <c r="H32" s="15">
        <v>0</v>
      </c>
      <c r="I32" s="15"/>
    </row>
    <row r="33" spans="1:12" x14ac:dyDescent="0.2">
      <c r="A33" s="14"/>
      <c r="C33" s="6" t="s">
        <v>21</v>
      </c>
      <c r="F33" s="15">
        <v>3878.6</v>
      </c>
      <c r="G33" s="15"/>
      <c r="H33" s="15">
        <v>11485.8</v>
      </c>
      <c r="I33" s="15"/>
    </row>
    <row r="34" spans="1:12" x14ac:dyDescent="0.2">
      <c r="A34" s="14"/>
      <c r="E34" s="12"/>
      <c r="F34" s="16">
        <f>SUM(F29:F33)</f>
        <v>884203.8</v>
      </c>
      <c r="G34" s="17"/>
      <c r="H34" s="16">
        <f>SUM(H29:H33)</f>
        <v>879808.8</v>
      </c>
      <c r="I34" s="15"/>
    </row>
    <row r="35" spans="1:12" x14ac:dyDescent="0.2">
      <c r="A35" s="14"/>
      <c r="B35" s="19" t="s">
        <v>22</v>
      </c>
      <c r="C35" s="9"/>
      <c r="F35" s="15"/>
      <c r="G35" s="15"/>
      <c r="H35" s="15"/>
      <c r="I35" s="15"/>
    </row>
    <row r="36" spans="1:12" x14ac:dyDescent="0.2">
      <c r="A36" s="14"/>
      <c r="C36" s="6" t="s">
        <v>23</v>
      </c>
      <c r="F36" s="15">
        <v>8952.8856300000007</v>
      </c>
      <c r="G36" s="15"/>
      <c r="H36" s="15">
        <v>8706.7000000000007</v>
      </c>
      <c r="I36" s="15"/>
    </row>
    <row r="37" spans="1:12" x14ac:dyDescent="0.2">
      <c r="A37" s="14"/>
      <c r="C37" s="6" t="s">
        <v>24</v>
      </c>
      <c r="F37" s="15">
        <v>2979.4932100000001</v>
      </c>
      <c r="G37" s="15"/>
      <c r="H37" s="15">
        <v>3183.1</v>
      </c>
      <c r="I37" s="15"/>
      <c r="J37" s="15"/>
      <c r="K37" s="15"/>
      <c r="L37" s="15"/>
    </row>
    <row r="38" spans="1:12" x14ac:dyDescent="0.2">
      <c r="A38" s="14"/>
      <c r="C38" s="6" t="s">
        <v>21</v>
      </c>
      <c r="F38" s="15">
        <v>5987.1084299999993</v>
      </c>
      <c r="G38" s="15"/>
      <c r="H38" s="15">
        <v>5804.3</v>
      </c>
      <c r="I38" s="15"/>
    </row>
    <row r="39" spans="1:12" x14ac:dyDescent="0.2">
      <c r="A39" s="14"/>
      <c r="F39" s="16">
        <f>SUM(F36:F38)</f>
        <v>17919.487270000001</v>
      </c>
      <c r="G39" s="17"/>
      <c r="H39" s="16">
        <f>SUM(H36:H38)</f>
        <v>17694.100000000002</v>
      </c>
      <c r="I39" s="15"/>
    </row>
    <row r="40" spans="1:12" x14ac:dyDescent="0.2">
      <c r="A40" s="14"/>
      <c r="B40" s="19" t="s">
        <v>25</v>
      </c>
      <c r="C40" s="9"/>
      <c r="F40" s="16">
        <f>SUM(F34,F39)-0.01</f>
        <v>902123.27727000008</v>
      </c>
      <c r="G40" s="17"/>
      <c r="H40" s="16">
        <f>SUM(H34,H39)</f>
        <v>897502.9</v>
      </c>
      <c r="I40" s="15"/>
    </row>
    <row r="41" spans="1:12" x14ac:dyDescent="0.2">
      <c r="A41" s="14"/>
      <c r="F41" s="15"/>
      <c r="G41" s="15"/>
      <c r="H41" s="15"/>
      <c r="I41" s="15"/>
    </row>
    <row r="42" spans="1:12" x14ac:dyDescent="0.2">
      <c r="A42" s="14"/>
      <c r="B42" s="19" t="s">
        <v>26</v>
      </c>
      <c r="C42" s="9"/>
      <c r="F42" s="15"/>
      <c r="G42" s="15"/>
      <c r="H42" s="15"/>
      <c r="I42" s="15"/>
    </row>
    <row r="43" spans="1:12" x14ac:dyDescent="0.2">
      <c r="A43" s="14"/>
      <c r="B43" s="9" t="s">
        <v>27</v>
      </c>
      <c r="C43" s="9"/>
      <c r="D43" s="9"/>
      <c r="E43" s="9"/>
      <c r="F43" s="15">
        <v>45029.453999999998</v>
      </c>
      <c r="G43" s="15">
        <v>-45029454</v>
      </c>
      <c r="H43" s="15">
        <v>45029.5</v>
      </c>
      <c r="I43" s="15"/>
    </row>
    <row r="44" spans="1:12" ht="12.75" customHeight="1" x14ac:dyDescent="0.2">
      <c r="A44" s="14"/>
      <c r="B44" s="21" t="s">
        <v>28</v>
      </c>
      <c r="C44" s="21"/>
      <c r="D44" s="21"/>
      <c r="E44" s="21"/>
      <c r="F44" s="15">
        <v>67854.740030000001</v>
      </c>
      <c r="G44" s="15">
        <v>0</v>
      </c>
      <c r="H44" s="15">
        <v>59825.599999999999</v>
      </c>
      <c r="I44" s="15"/>
    </row>
    <row r="45" spans="1:12" x14ac:dyDescent="0.2">
      <c r="A45" s="14"/>
      <c r="B45" s="19" t="s">
        <v>29</v>
      </c>
      <c r="C45" s="9"/>
      <c r="F45" s="16">
        <f>SUM(F43:F44)</f>
        <v>112884.19403</v>
      </c>
      <c r="G45" s="15"/>
      <c r="H45" s="16">
        <f>SUM(H43:H44)</f>
        <v>104855.1</v>
      </c>
      <c r="I45" s="15"/>
    </row>
    <row r="46" spans="1:12" ht="13.5" thickBot="1" x14ac:dyDescent="0.25">
      <c r="A46" s="14"/>
      <c r="B46" s="19" t="s">
        <v>30</v>
      </c>
      <c r="C46" s="9"/>
      <c r="D46" s="9"/>
      <c r="E46" s="6" t="s">
        <v>30</v>
      </c>
      <c r="F46" s="20">
        <f>SUM(F40,F45)</f>
        <v>1015007.4713000001</v>
      </c>
      <c r="G46" s="15"/>
      <c r="H46" s="20">
        <f>SUM(H40,H45)</f>
        <v>1002358</v>
      </c>
      <c r="I46" s="15"/>
    </row>
    <row r="47" spans="1:12" ht="13.5" thickTop="1" x14ac:dyDescent="0.2">
      <c r="A47" s="22"/>
    </row>
    <row r="48" spans="1:12" x14ac:dyDescent="0.2">
      <c r="A48" s="22"/>
      <c r="F48" s="23"/>
      <c r="H48" s="23"/>
    </row>
    <row r="49" spans="1:8" x14ac:dyDescent="0.2">
      <c r="A49" s="22"/>
    </row>
    <row r="50" spans="1:8" x14ac:dyDescent="0.2">
      <c r="A50" s="22"/>
    </row>
    <row r="51" spans="1:8" ht="12.75" customHeight="1" x14ac:dyDescent="0.2">
      <c r="A51" s="24"/>
      <c r="B51" s="25"/>
      <c r="C51" s="25"/>
      <c r="D51" s="25"/>
      <c r="E51" s="25"/>
      <c r="F51" s="25"/>
      <c r="G51" s="25"/>
      <c r="H51" s="25"/>
    </row>
    <row r="52" spans="1:8" ht="12.75" customHeight="1" x14ac:dyDescent="0.2">
      <c r="A52" s="25" t="s">
        <v>59</v>
      </c>
      <c r="B52" s="25"/>
      <c r="C52" s="25"/>
      <c r="D52" s="25" t="s">
        <v>62</v>
      </c>
      <c r="E52" s="25"/>
      <c r="F52" s="25" t="s">
        <v>31</v>
      </c>
      <c r="G52" s="25"/>
      <c r="H52" s="25"/>
    </row>
    <row r="53" spans="1:8" x14ac:dyDescent="0.2">
      <c r="A53" s="26" t="s">
        <v>58</v>
      </c>
      <c r="B53" s="26"/>
      <c r="C53" s="26"/>
      <c r="D53" s="27" t="s">
        <v>63</v>
      </c>
      <c r="E53" s="27"/>
      <c r="F53" s="27" t="s">
        <v>32</v>
      </c>
      <c r="G53" s="27"/>
      <c r="H53" s="27"/>
    </row>
    <row r="54" spans="1:8" x14ac:dyDescent="0.2">
      <c r="A54" s="22"/>
    </row>
    <row r="55" spans="1:8" ht="14.25" x14ac:dyDescent="0.2">
      <c r="A55" s="5"/>
      <c r="B55" s="5"/>
      <c r="C55" s="5"/>
      <c r="D55" s="5"/>
      <c r="E55" s="5"/>
      <c r="F55" s="5"/>
      <c r="G55" s="5"/>
      <c r="H55" s="5"/>
    </row>
    <row r="56" spans="1:8" ht="14.25" x14ac:dyDescent="0.2">
      <c r="A56" s="5"/>
      <c r="B56" s="5"/>
      <c r="C56" s="5"/>
      <c r="D56" s="5"/>
      <c r="E56" s="5"/>
      <c r="F56" s="5"/>
      <c r="G56" s="5"/>
      <c r="H56" s="5"/>
    </row>
    <row r="57" spans="1:8" ht="14.25" x14ac:dyDescent="0.2">
      <c r="A57" s="5"/>
      <c r="B57" s="5"/>
      <c r="C57" s="5"/>
      <c r="D57" s="7"/>
      <c r="E57" s="7"/>
      <c r="F57" s="8"/>
      <c r="G57" s="8"/>
      <c r="H57" s="5"/>
    </row>
    <row r="58" spans="1:8" ht="14.25" x14ac:dyDescent="0.2">
      <c r="A58" s="5"/>
      <c r="B58" s="5"/>
      <c r="C58" s="5"/>
      <c r="D58" s="7"/>
      <c r="E58" s="7"/>
      <c r="F58" s="8"/>
      <c r="G58" s="8"/>
      <c r="H58" s="5"/>
    </row>
    <row r="59" spans="1:8" ht="16.5" customHeight="1" x14ac:dyDescent="0.2">
      <c r="B59" s="2" t="s">
        <v>0</v>
      </c>
      <c r="C59" s="9"/>
      <c r="D59" s="9"/>
      <c r="E59" s="9"/>
    </row>
    <row r="60" spans="1:8" ht="16.5" customHeight="1" x14ac:dyDescent="0.2">
      <c r="B60" s="2" t="s">
        <v>33</v>
      </c>
      <c r="C60" s="9"/>
      <c r="D60" s="9"/>
      <c r="E60" s="9"/>
    </row>
    <row r="61" spans="1:8" ht="16.5" customHeight="1" x14ac:dyDescent="0.2">
      <c r="B61" s="2" t="s">
        <v>66</v>
      </c>
      <c r="C61" s="9"/>
      <c r="D61" s="9"/>
      <c r="E61" s="9"/>
      <c r="F61" s="9"/>
      <c r="G61" s="9"/>
      <c r="H61" s="9"/>
    </row>
    <row r="62" spans="1:8" s="10" customFormat="1" ht="16.5" customHeight="1" x14ac:dyDescent="0.2">
      <c r="B62" s="3" t="s">
        <v>2</v>
      </c>
      <c r="C62" s="28"/>
      <c r="D62" s="28"/>
      <c r="E62" s="28"/>
      <c r="F62" s="28"/>
      <c r="G62" s="28"/>
      <c r="H62" s="28"/>
    </row>
    <row r="64" spans="1:8" ht="12.75" customHeight="1" x14ac:dyDescent="0.2">
      <c r="C64" s="10" t="s">
        <v>34</v>
      </c>
      <c r="F64" s="10">
        <v>2019</v>
      </c>
      <c r="G64" s="10"/>
      <c r="H64" s="10">
        <v>2018</v>
      </c>
    </row>
    <row r="65" spans="2:9" x14ac:dyDescent="0.2">
      <c r="C65" s="6" t="s">
        <v>35</v>
      </c>
      <c r="F65" s="29">
        <v>5494.7</v>
      </c>
      <c r="G65" s="29"/>
      <c r="H65" s="29">
        <v>5234.69535</v>
      </c>
    </row>
    <row r="66" spans="2:9" x14ac:dyDescent="0.2">
      <c r="C66" s="6" t="s">
        <v>36</v>
      </c>
      <c r="F66" s="29">
        <v>311.7</v>
      </c>
      <c r="G66" s="29"/>
      <c r="H66" s="29">
        <v>332.05341999999996</v>
      </c>
    </row>
    <row r="67" spans="2:9" x14ac:dyDescent="0.2">
      <c r="C67" s="6" t="s">
        <v>37</v>
      </c>
      <c r="F67" s="29">
        <v>144.5</v>
      </c>
      <c r="G67" s="29"/>
      <c r="H67" s="29">
        <v>128.21158</v>
      </c>
    </row>
    <row r="68" spans="2:9" x14ac:dyDescent="0.2">
      <c r="C68" s="6" t="s">
        <v>38</v>
      </c>
      <c r="F68" s="29">
        <v>0.1</v>
      </c>
      <c r="G68" s="29"/>
      <c r="H68" s="29">
        <v>0.10356</v>
      </c>
    </row>
    <row r="69" spans="2:9" x14ac:dyDescent="0.2">
      <c r="C69" s="6" t="s">
        <v>39</v>
      </c>
      <c r="F69" s="29">
        <v>8.4</v>
      </c>
      <c r="G69" s="29"/>
      <c r="H69" s="29">
        <v>5.8931899999999997</v>
      </c>
    </row>
    <row r="70" spans="2:9" x14ac:dyDescent="0.2">
      <c r="C70" s="6" t="s">
        <v>40</v>
      </c>
      <c r="F70" s="29">
        <v>343.2</v>
      </c>
      <c r="G70" s="29"/>
      <c r="H70" s="29">
        <v>180.44695000000002</v>
      </c>
    </row>
    <row r="71" spans="2:9" x14ac:dyDescent="0.2">
      <c r="C71" s="6" t="s">
        <v>41</v>
      </c>
      <c r="F71" s="29">
        <v>64.2</v>
      </c>
      <c r="G71" s="29"/>
      <c r="H71" s="29">
        <v>55.606099999999998</v>
      </c>
    </row>
    <row r="72" spans="2:9" x14ac:dyDescent="0.2">
      <c r="C72" s="6" t="s">
        <v>42</v>
      </c>
      <c r="F72" s="29">
        <v>199.7</v>
      </c>
      <c r="G72" s="29"/>
      <c r="H72" s="29">
        <v>180.22908999999999</v>
      </c>
    </row>
    <row r="73" spans="2:9" x14ac:dyDescent="0.2">
      <c r="F73" s="30">
        <f>SUM(F65:F72)</f>
        <v>6566.4999999999991</v>
      </c>
      <c r="G73" s="31"/>
      <c r="H73" s="30">
        <f>SUM(H65:H72)</f>
        <v>6117.239239999999</v>
      </c>
    </row>
    <row r="74" spans="2:9" x14ac:dyDescent="0.2">
      <c r="B74" s="19"/>
      <c r="C74" s="9"/>
      <c r="D74" s="9"/>
      <c r="G74" s="31"/>
    </row>
    <row r="75" spans="2:9" x14ac:dyDescent="0.2">
      <c r="C75" s="10"/>
      <c r="F75" s="29"/>
      <c r="G75" s="31"/>
      <c r="H75" s="29"/>
    </row>
    <row r="76" spans="2:9" x14ac:dyDescent="0.2">
      <c r="C76" s="10" t="s">
        <v>43</v>
      </c>
      <c r="F76" s="29"/>
      <c r="G76" s="31"/>
      <c r="H76" s="29"/>
    </row>
    <row r="77" spans="2:9" x14ac:dyDescent="0.2">
      <c r="C77" s="6" t="s">
        <v>44</v>
      </c>
      <c r="F77" s="29">
        <v>1786.3</v>
      </c>
      <c r="G77" s="29"/>
      <c r="H77" s="29">
        <v>1655.32609</v>
      </c>
      <c r="I77" s="29"/>
    </row>
    <row r="78" spans="2:9" x14ac:dyDescent="0.2">
      <c r="C78" s="6" t="s">
        <v>45</v>
      </c>
      <c r="F78" s="29">
        <v>560.9</v>
      </c>
      <c r="G78" s="29"/>
      <c r="H78" s="29">
        <v>632.32432999999992</v>
      </c>
      <c r="I78" s="29"/>
    </row>
    <row r="79" spans="2:9" x14ac:dyDescent="0.2">
      <c r="B79" s="10"/>
      <c r="C79" s="6" t="s">
        <v>46</v>
      </c>
      <c r="D79" s="10"/>
      <c r="F79" s="29">
        <v>4.8</v>
      </c>
      <c r="G79" s="29"/>
      <c r="H79" s="29">
        <v>1.2349400000000001</v>
      </c>
      <c r="I79" s="29"/>
    </row>
    <row r="80" spans="2:9" x14ac:dyDescent="0.2">
      <c r="C80" s="6" t="s">
        <v>47</v>
      </c>
      <c r="F80" s="32">
        <v>211.3</v>
      </c>
      <c r="G80" s="32"/>
      <c r="H80" s="32">
        <v>198.26844</v>
      </c>
      <c r="I80" s="29"/>
    </row>
    <row r="81" spans="3:8" x14ac:dyDescent="0.2">
      <c r="F81" s="33">
        <f>SUM(F77:F80)</f>
        <v>2563.3000000000002</v>
      </c>
      <c r="G81" s="31"/>
      <c r="H81" s="33">
        <f>SUM(H77:H80)</f>
        <v>2487.1537999999996</v>
      </c>
    </row>
    <row r="82" spans="3:8" x14ac:dyDescent="0.2">
      <c r="C82" s="10" t="s">
        <v>48</v>
      </c>
      <c r="F82" s="29">
        <v>737.3</v>
      </c>
      <c r="G82" s="29"/>
      <c r="H82" s="29">
        <v>738.66197999999997</v>
      </c>
    </row>
    <row r="83" spans="3:8" x14ac:dyDescent="0.2">
      <c r="C83" s="6" t="s">
        <v>49</v>
      </c>
      <c r="F83" s="34">
        <f>F73-F81-F82</f>
        <v>3265.8999999999987</v>
      </c>
      <c r="G83" s="31"/>
      <c r="H83" s="34">
        <f>H73-H81-H82</f>
        <v>2891.4234599999995</v>
      </c>
    </row>
    <row r="84" spans="3:8" x14ac:dyDescent="0.2">
      <c r="F84" s="35"/>
      <c r="G84" s="31"/>
      <c r="H84" s="35"/>
    </row>
    <row r="85" spans="3:8" x14ac:dyDescent="0.2">
      <c r="C85" s="10" t="s">
        <v>50</v>
      </c>
      <c r="F85" s="36"/>
      <c r="G85" s="37"/>
      <c r="H85" s="36"/>
    </row>
    <row r="86" spans="3:8" x14ac:dyDescent="0.2">
      <c r="C86" s="6" t="s">
        <v>51</v>
      </c>
      <c r="F86" s="38">
        <v>1214.7</v>
      </c>
      <c r="G86" s="33"/>
      <c r="H86" s="38">
        <v>1170.6926199999998</v>
      </c>
    </row>
    <row r="87" spans="3:8" ht="12.75" customHeight="1" x14ac:dyDescent="0.2">
      <c r="C87" s="6" t="s">
        <v>52</v>
      </c>
      <c r="F87" s="38">
        <v>604.70000000000005</v>
      </c>
      <c r="G87" s="33"/>
      <c r="H87" s="38">
        <v>600.61097999999993</v>
      </c>
    </row>
    <row r="88" spans="3:8" x14ac:dyDescent="0.2">
      <c r="C88" s="6" t="s">
        <v>53</v>
      </c>
      <c r="F88" s="39">
        <v>151.80000000000001</v>
      </c>
      <c r="G88" s="33"/>
      <c r="H88" s="39">
        <v>135.08604</v>
      </c>
    </row>
    <row r="89" spans="3:8" ht="12.75" customHeight="1" x14ac:dyDescent="0.2">
      <c r="F89" s="40">
        <f>SUM(F86:F88)</f>
        <v>1971.2</v>
      </c>
      <c r="G89" s="13"/>
      <c r="H89" s="40">
        <f>SUM(H86:H88)</f>
        <v>1906.3896399999996</v>
      </c>
    </row>
    <row r="90" spans="3:8" ht="12.75" customHeight="1" x14ac:dyDescent="0.2">
      <c r="C90" s="10" t="s">
        <v>60</v>
      </c>
      <c r="D90" s="10"/>
      <c r="F90" s="34">
        <f>F83-F89</f>
        <v>1294.6999999999987</v>
      </c>
      <c r="G90" s="41"/>
      <c r="H90" s="34">
        <f>H83-H89</f>
        <v>985.03381999999988</v>
      </c>
    </row>
    <row r="91" spans="3:8" x14ac:dyDescent="0.2">
      <c r="C91" s="6" t="s">
        <v>61</v>
      </c>
      <c r="F91" s="38">
        <v>-25.4</v>
      </c>
      <c r="G91" s="29"/>
      <c r="H91" s="38">
        <v>-67.212230000000005</v>
      </c>
    </row>
    <row r="92" spans="3:8" ht="13.5" customHeight="1" x14ac:dyDescent="0.2">
      <c r="C92" s="19" t="s">
        <v>54</v>
      </c>
      <c r="D92" s="9"/>
      <c r="E92" s="9"/>
      <c r="F92" s="34">
        <f>F90+F91</f>
        <v>1269.2999999999986</v>
      </c>
      <c r="G92" s="41"/>
      <c r="H92" s="34">
        <f>H90+H91</f>
        <v>917.8215899999999</v>
      </c>
    </row>
    <row r="93" spans="3:8" x14ac:dyDescent="0.2">
      <c r="C93" s="19" t="s">
        <v>55</v>
      </c>
      <c r="D93" s="9"/>
      <c r="E93" s="9"/>
      <c r="F93" s="42">
        <v>515.29999999999995</v>
      </c>
      <c r="G93" s="33"/>
      <c r="H93" s="42">
        <v>354.73518999999999</v>
      </c>
    </row>
    <row r="94" spans="3:8" x14ac:dyDescent="0.2">
      <c r="C94" s="6" t="s">
        <v>56</v>
      </c>
      <c r="F94" s="42">
        <v>63.2</v>
      </c>
      <c r="G94" s="33"/>
      <c r="H94" s="42">
        <v>44.562280000000001</v>
      </c>
    </row>
    <row r="95" spans="3:8" ht="13.5" thickBot="1" x14ac:dyDescent="0.25">
      <c r="C95" s="19" t="s">
        <v>57</v>
      </c>
      <c r="D95" s="9"/>
      <c r="E95" s="9"/>
      <c r="F95" s="43">
        <f>F92-F93-F94</f>
        <v>690.79999999999859</v>
      </c>
      <c r="H95" s="43">
        <f>H92-H93-H94</f>
        <v>518.52411999999993</v>
      </c>
    </row>
    <row r="96" spans="3:8" ht="13.5" thickTop="1" x14ac:dyDescent="0.2">
      <c r="C96" s="44"/>
      <c r="D96" s="45"/>
      <c r="E96" s="45"/>
      <c r="F96" s="29"/>
      <c r="H96" s="29"/>
    </row>
    <row r="97" spans="1:8" x14ac:dyDescent="0.2">
      <c r="C97" s="44"/>
      <c r="D97" s="45"/>
      <c r="E97" s="45"/>
      <c r="F97" s="29"/>
      <c r="H97" s="29"/>
    </row>
    <row r="98" spans="1:8" x14ac:dyDescent="0.2">
      <c r="C98" s="44"/>
      <c r="D98" s="45"/>
      <c r="E98" s="45"/>
      <c r="F98" s="29"/>
      <c r="H98" s="29"/>
    </row>
    <row r="99" spans="1:8" x14ac:dyDescent="0.2">
      <c r="C99" s="44"/>
      <c r="D99" s="45"/>
      <c r="E99" s="45"/>
      <c r="F99" s="29"/>
      <c r="H99" s="29"/>
    </row>
    <row r="100" spans="1:8" ht="12.75" customHeight="1" x14ac:dyDescent="0.2">
      <c r="A100" s="25" t="s">
        <v>65</v>
      </c>
      <c r="B100" s="25"/>
      <c r="C100" s="25"/>
      <c r="D100" s="25" t="s">
        <v>62</v>
      </c>
      <c r="E100" s="25"/>
      <c r="F100" s="25" t="s">
        <v>31</v>
      </c>
      <c r="G100" s="25"/>
      <c r="H100" s="25"/>
    </row>
    <row r="101" spans="1:8" ht="12.75" customHeight="1" x14ac:dyDescent="0.2">
      <c r="A101" s="26" t="s">
        <v>58</v>
      </c>
      <c r="B101" s="26"/>
      <c r="C101" s="26"/>
      <c r="D101" s="27" t="s">
        <v>63</v>
      </c>
      <c r="E101" s="27"/>
      <c r="F101" s="26" t="s">
        <v>32</v>
      </c>
      <c r="G101" s="26"/>
      <c r="H101" s="26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5:E95"/>
    <mergeCell ref="A101:C101"/>
    <mergeCell ref="D101:E101"/>
    <mergeCell ref="F101:H101"/>
    <mergeCell ref="A100:C100"/>
    <mergeCell ref="D100:E100"/>
    <mergeCell ref="F100:H100"/>
    <mergeCell ref="C92:E92"/>
    <mergeCell ref="C93:E93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En 2018</vt:lpstr>
      <vt:lpstr>'Balance y Est. de Resul En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2019-02-11T15:56:14Z</dcterms:modified>
</cp:coreProperties>
</file>