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275"/>
  </bookViews>
  <sheets>
    <sheet name="BG" sheetId="1" r:id="rId1"/>
    <sheet name="ER" sheetId="2" r:id="rId2"/>
  </sheets>
  <externalReferences>
    <externalReference r:id="rId3"/>
  </externalReference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19" i="2"/>
  <c r="B21" i="2" s="1"/>
  <c r="B11" i="2"/>
  <c r="B39" i="1"/>
  <c r="B33" i="1"/>
  <c r="B34" i="1" s="1"/>
  <c r="B28" i="1"/>
  <c r="B15" i="1"/>
  <c r="B9" i="1"/>
  <c r="B19" i="1" l="1"/>
  <c r="B40" i="1"/>
  <c r="B22" i="2"/>
  <c r="B28" i="2" s="1"/>
  <c r="B31" i="2" s="1"/>
  <c r="B34" i="2" s="1"/>
</calcChain>
</file>

<file path=xl/sharedStrings.xml><?xml version="1.0" encoding="utf-8"?>
<sst xmlns="http://schemas.openxmlformats.org/spreadsheetml/2006/main" count="70" uniqueCount="64">
  <si>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</si>
  <si>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</si>
  <si>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</si>
  <si>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</si>
  <si>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</si>
  <si>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</si>
  <si>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</si>
  <si>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</si>
  <si>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</si>
  <si>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de $1,227.3 ($1,260.5 en 2014)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</si>
  <si>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</si>
  <si>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</si>
  <si>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</si>
  <si>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</si>
  <si>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</si>
  <si>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</si>
  <si>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</si>
  <si>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</si>
  <si>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</si>
  <si>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</si>
  <si>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</si>
  <si>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</si>
  <si>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</si>
  <si>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</si>
  <si>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</si>
  <si>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</si>
  <si>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</si>
  <si>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</si>
  <si>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</si>
  <si>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</si>
  <si>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</si>
  <si>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</si>
  <si>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</si>
  <si>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</si>
  <si>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</si>
  <si>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</si>
  <si>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</si>
  <si>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</si>
  <si>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</si>
  <si>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</si>
  <si>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</si>
  <si>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</si>
  <si>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</si>
  <si>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</si>
  <si>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</si>
  <si>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</si>
  <si>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</si>
  <si>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</si>
  <si>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</si>
  <si>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</si>
  <si>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</si>
  <si>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</si>
  <si>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</si>
  <si>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</si>
  <si>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</si>
  <si>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</si>
  <si>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</si>
  <si>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</si>
  <si>
    <t>Gerardo Siman</t>
  </si>
  <si>
    <t>Ashali Baños</t>
  </si>
  <si>
    <t>Presidente Ejecutivo</t>
  </si>
  <si>
    <t>Contador General</t>
  </si>
  <si>
    <t>Banco Davivienda Salvadoreño, S. A. y Subsidiaria
Balance General Consolidado
Al 31 de diciembre de 2018 
(expresado en miles de dólares de los Estados Unidos de América)</t>
  </si>
  <si>
    <t xml:space="preserve">Banco Davivienda Salvadoreño, S. A. y Subsidiaria
Estado Consolidado de Resultados
Años que terminaron el 31 de diciembre de 2018 
(expresado en miles de dólares de los Estados Unidos de América)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</si>
</sst>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70" formatCode="_ * #,##0.00_ ;_ * \-#,##0.00_ ;_ * &quot;-&quot;??_ ;_ @_ "/>
    <numFmt numFmtId="171" formatCode="_ * #,##0_ ;_ * \-#,##0_ ;_ * &quot;-&quot;??_ ;_ @_ "/>
    <numFmt numFmtId="172" formatCode="_-* #,##0.0_-;\-* #,##0.0_-;_-* &quot;-&quot;?_-;_-@_-"/>
    <numFmt numFmtId="174" formatCode="&quot;$&quot;* #,##0.0;"/>
    <numFmt numFmtId="175" formatCode="#,##0.0;\ \(#,##0.0\)"/>
    <numFmt numFmtId="177" formatCode="#,##0.0;&quot; &quot;@"/>
    <numFmt numFmtId="178" formatCode="#,##0.0;\ \(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5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166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166" fontId="2" fillId="0" borderId="1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71" fontId="5" fillId="0" borderId="0" xfId="2" applyNumberFormat="1" applyFont="1" applyFill="1"/>
    <xf numFmtId="0" fontId="0" fillId="0" borderId="1" xfId="0" applyBorder="1" applyAlignment="1">
      <alignment horizontal="right"/>
    </xf>
    <xf numFmtId="164" fontId="6" fillId="0" borderId="0" xfId="0" applyNumberFormat="1" applyFont="1" applyAlignment="1">
      <alignment horizontal="right"/>
    </xf>
    <xf numFmtId="44" fontId="7" fillId="0" borderId="0" xfId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167" fontId="11" fillId="0" borderId="0" xfId="0" applyNumberFormat="1" applyFont="1" applyBorder="1" applyAlignment="1">
      <alignment horizontal="right"/>
    </xf>
    <xf numFmtId="0" fontId="12" fillId="0" borderId="0" xfId="0" applyFont="1"/>
    <xf numFmtId="174" fontId="11" fillId="0" borderId="0" xfId="0" applyNumberFormat="1" applyFont="1" applyBorder="1" applyAlignment="1">
      <alignment horizontal="right"/>
    </xf>
    <xf numFmtId="175" fontId="11" fillId="0" borderId="0" xfId="0" applyNumberFormat="1" applyFont="1" applyBorder="1" applyAlignment="1">
      <alignment horizontal="right"/>
    </xf>
    <xf numFmtId="172" fontId="11" fillId="0" borderId="0" xfId="0" applyNumberFormat="1" applyFont="1" applyBorder="1" applyAlignment="1">
      <alignment horizontal="right"/>
    </xf>
    <xf numFmtId="0" fontId="2" fillId="0" borderId="0" xfId="0" applyFont="1" applyAlignment="1"/>
    <xf numFmtId="175" fontId="11" fillId="0" borderId="2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75" fontId="11" fillId="0" borderId="0" xfId="0" applyNumberFormat="1" applyFont="1" applyFill="1" applyBorder="1" applyAlignment="1">
      <alignment horizontal="right"/>
    </xf>
    <xf numFmtId="175" fontId="11" fillId="0" borderId="1" xfId="0" applyNumberFormat="1" applyFont="1" applyFill="1" applyBorder="1" applyAlignment="1">
      <alignment horizontal="right"/>
    </xf>
    <xf numFmtId="175" fontId="11" fillId="0" borderId="1" xfId="0" applyNumberFormat="1" applyFont="1" applyBorder="1" applyAlignment="1">
      <alignment horizontal="right"/>
    </xf>
    <xf numFmtId="175" fontId="11" fillId="0" borderId="2" xfId="0" applyNumberFormat="1" applyFont="1" applyFill="1" applyBorder="1" applyAlignment="1">
      <alignment horizontal="right"/>
    </xf>
    <xf numFmtId="177" fontId="13" fillId="0" borderId="0" xfId="0" applyNumberFormat="1" applyFont="1" applyBorder="1" applyAlignment="1">
      <alignment horizontal="right"/>
    </xf>
    <xf numFmtId="178" fontId="11" fillId="0" borderId="0" xfId="0" applyNumberFormat="1" applyFont="1" applyBorder="1" applyAlignment="1">
      <alignment horizontal="right"/>
    </xf>
    <xf numFmtId="174" fontId="11" fillId="0" borderId="4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14" fillId="0" borderId="0" xfId="3" applyFont="1" applyFill="1"/>
    <xf numFmtId="0" fontId="14" fillId="0" borderId="0" xfId="3" applyFont="1" applyFill="1" applyAlignment="1">
      <alignment horizontal="center"/>
    </xf>
  </cellXfs>
  <cellStyles count="4">
    <cellStyle name="Millares 2" xfId="2"/>
    <cellStyle name="Moneda" xfId="1" builtinId="4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informes%20financieros/2018/BANCO%20CONSOLIDADO/HOJA%20DE%20TRABAJO%20NOTAS%20BANCO%20CONSOLIDADO%20DIC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6"/>
      <sheetName val="WFS2017"/>
      <sheetName val="WFS2018"/>
      <sheetName val="HOJA DE CONSOLIDACION"/>
      <sheetName val="BG"/>
      <sheetName val="ER"/>
      <sheetName val="ECAM PAT"/>
      <sheetName val="Nota 2"/>
      <sheetName val="Nota 3"/>
      <sheetName val="Nota 3."/>
      <sheetName val="Nota 4."/>
      <sheetName val="Nota 5"/>
      <sheetName val="Nota 6"/>
      <sheetName val="Nota 6 (2)"/>
      <sheetName val="Nota 7"/>
      <sheetName val="Nota 8"/>
      <sheetName val="Nota 9"/>
      <sheetName val="Nota 10 ."/>
      <sheetName val="Nota 11"/>
      <sheetName val="Nota 12"/>
      <sheetName val="Nota 4"/>
      <sheetName val="Nota 12.1"/>
      <sheetName val="NOTA 13"/>
      <sheetName val="Nota 14"/>
      <sheetName val="Validaciones"/>
      <sheetName val="Nota 14."/>
      <sheetName val="NOTA 16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32 y 33"/>
      <sheetName val="Nota 36"/>
      <sheetName val="Nota 40"/>
      <sheetName val="NOTA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5"/>
  <sheetViews>
    <sheetView tabSelected="1" view="pageLayout" zoomScaleNormal="100" workbookViewId="0"/>
  </sheetViews>
  <sheetFormatPr baseColWidth="10" defaultColWidth="2.5703125" defaultRowHeight="15" x14ac:dyDescent="0.25"/>
  <cols>
    <col min="1" max="1" width="66.5703125" customWidth="1"/>
    <col min="2" max="2" width="19" style="1" customWidth="1"/>
  </cols>
  <sheetData>
    <row r="1" spans="1:2" ht="60.75" customHeight="1" x14ac:dyDescent="0.25">
      <c r="A1" s="34" t="s">
        <v>62</v>
      </c>
    </row>
    <row r="3" spans="1:2" x14ac:dyDescent="0.25">
      <c r="A3" s="3" t="s">
        <v>0</v>
      </c>
    </row>
    <row r="4" spans="1:2" x14ac:dyDescent="0.25">
      <c r="A4" s="3" t="s">
        <v>1</v>
      </c>
    </row>
    <row r="5" spans="1:2" x14ac:dyDescent="0.25">
      <c r="A5" s="4" t="s">
        <v>2</v>
      </c>
      <c r="B5" s="5">
        <v>497048.2</v>
      </c>
    </row>
    <row r="6" spans="1:2" x14ac:dyDescent="0.25">
      <c r="A6" s="4" t="s">
        <v>3</v>
      </c>
      <c r="B6" s="6">
        <v>4007.1</v>
      </c>
    </row>
    <row r="7" spans="1:2" x14ac:dyDescent="0.25">
      <c r="A7" s="4" t="s">
        <v>4</v>
      </c>
      <c r="B7" s="6">
        <v>205055.2</v>
      </c>
    </row>
    <row r="8" spans="1:2" x14ac:dyDescent="0.25">
      <c r="A8" s="4" t="s">
        <v>5</v>
      </c>
      <c r="B8" s="7">
        <v>1808017.5</v>
      </c>
    </row>
    <row r="9" spans="1:2" x14ac:dyDescent="0.25">
      <c r="B9" s="8">
        <f>SUM(B5:B8)</f>
        <v>2514128</v>
      </c>
    </row>
    <row r="10" spans="1:2" x14ac:dyDescent="0.25">
      <c r="A10" s="3" t="s">
        <v>6</v>
      </c>
      <c r="B10" s="9"/>
    </row>
    <row r="11" spans="1:2" x14ac:dyDescent="0.25">
      <c r="A11" s="4" t="s">
        <v>7</v>
      </c>
      <c r="B11" s="6">
        <v>4288.6000000000004</v>
      </c>
    </row>
    <row r="12" spans="1:2" x14ac:dyDescent="0.25">
      <c r="A12" s="4" t="s">
        <v>8</v>
      </c>
      <c r="B12" s="10">
        <v>4730.3999999999996</v>
      </c>
    </row>
    <row r="13" spans="1:2" x14ac:dyDescent="0.25">
      <c r="A13" s="11" t="s">
        <v>9</v>
      </c>
      <c r="B13" s="12">
        <v>30171.4</v>
      </c>
    </row>
    <row r="14" spans="1:2" ht="13.5" customHeight="1" x14ac:dyDescent="0.25">
      <c r="A14" s="13"/>
      <c r="B14" s="14"/>
    </row>
    <row r="15" spans="1:2" x14ac:dyDescent="0.25">
      <c r="B15" s="8">
        <f>SUM(B11:B13)</f>
        <v>39190.400000000001</v>
      </c>
    </row>
    <row r="16" spans="1:2" x14ac:dyDescent="0.25">
      <c r="A16" s="3" t="s">
        <v>10</v>
      </c>
      <c r="B16" s="15"/>
    </row>
    <row r="17" spans="1:2" x14ac:dyDescent="0.25">
      <c r="A17" s="11" t="s">
        <v>11</v>
      </c>
      <c r="B17" s="16">
        <v>46905.7</v>
      </c>
    </row>
    <row r="18" spans="1:2" x14ac:dyDescent="0.25">
      <c r="A18" s="13"/>
      <c r="B18" s="17"/>
    </row>
    <row r="19" spans="1:2" ht="15.75" thickBot="1" x14ac:dyDescent="0.3">
      <c r="A19" s="4" t="s">
        <v>12</v>
      </c>
      <c r="B19" s="18">
        <f>B9+B15+B17</f>
        <v>2600224.1</v>
      </c>
    </row>
    <row r="20" spans="1:2" ht="15.75" thickTop="1" x14ac:dyDescent="0.25">
      <c r="A20" s="3" t="s">
        <v>13</v>
      </c>
      <c r="B20" s="19"/>
    </row>
    <row r="21" spans="1:2" x14ac:dyDescent="0.25">
      <c r="A21" s="3" t="s">
        <v>14</v>
      </c>
      <c r="B21" s="9"/>
    </row>
    <row r="22" spans="1:2" x14ac:dyDescent="0.25">
      <c r="A22" s="4" t="s">
        <v>15</v>
      </c>
      <c r="B22" s="5">
        <v>1601993.6</v>
      </c>
    </row>
    <row r="23" spans="1:2" x14ac:dyDescent="0.25">
      <c r="A23" s="4" t="s">
        <v>16</v>
      </c>
      <c r="B23" s="6">
        <v>15317.3</v>
      </c>
    </row>
    <row r="24" spans="1:2" x14ac:dyDescent="0.25">
      <c r="A24" s="4" t="s">
        <v>17</v>
      </c>
      <c r="B24" s="6">
        <v>445187.5</v>
      </c>
    </row>
    <row r="25" spans="1:2" x14ac:dyDescent="0.25">
      <c r="A25" s="4" t="s">
        <v>18</v>
      </c>
      <c r="B25" s="6">
        <v>0</v>
      </c>
    </row>
    <row r="26" spans="1:2" x14ac:dyDescent="0.25">
      <c r="A26" s="4" t="s">
        <v>19</v>
      </c>
      <c r="B26" s="6">
        <v>186361.2</v>
      </c>
    </row>
    <row r="27" spans="1:2" x14ac:dyDescent="0.25">
      <c r="A27" s="4" t="s">
        <v>20</v>
      </c>
      <c r="B27" s="7">
        <v>11966.5</v>
      </c>
    </row>
    <row r="28" spans="1:2" x14ac:dyDescent="0.25">
      <c r="A28" s="20"/>
      <c r="B28" s="8">
        <f>SUM(B22:B27)</f>
        <v>2260826.1</v>
      </c>
    </row>
    <row r="29" spans="1:2" x14ac:dyDescent="0.25">
      <c r="A29" s="3" t="s">
        <v>21</v>
      </c>
      <c r="B29" s="9"/>
    </row>
    <row r="30" spans="1:2" x14ac:dyDescent="0.25">
      <c r="A30" s="4" t="s">
        <v>22</v>
      </c>
      <c r="B30" s="6">
        <v>28754.7</v>
      </c>
    </row>
    <row r="31" spans="1:2" x14ac:dyDescent="0.25">
      <c r="A31" s="4" t="s">
        <v>23</v>
      </c>
      <c r="B31" s="6">
        <v>2315.1999999999998</v>
      </c>
    </row>
    <row r="32" spans="1:2" x14ac:dyDescent="0.25">
      <c r="A32" s="4" t="s">
        <v>20</v>
      </c>
      <c r="B32" s="7">
        <v>18628.8</v>
      </c>
    </row>
    <row r="33" spans="1:2" x14ac:dyDescent="0.25">
      <c r="B33" s="8">
        <f>SUM(B30:B32)</f>
        <v>49698.7</v>
      </c>
    </row>
    <row r="34" spans="1:2" x14ac:dyDescent="0.25">
      <c r="A34" s="4" t="s">
        <v>24</v>
      </c>
      <c r="B34" s="8">
        <f>B33+B28</f>
        <v>2310524.8000000003</v>
      </c>
    </row>
    <row r="35" spans="1:2" x14ac:dyDescent="0.25">
      <c r="A35" s="3" t="s">
        <v>25</v>
      </c>
      <c r="B35" s="9"/>
    </row>
    <row r="36" spans="1:2" x14ac:dyDescent="0.25">
      <c r="A36" s="4" t="s">
        <v>26</v>
      </c>
      <c r="B36" s="6">
        <v>150000</v>
      </c>
    </row>
    <row r="37" spans="1:2" x14ac:dyDescent="0.25">
      <c r="A37" s="11" t="s">
        <v>27</v>
      </c>
      <c r="B37" s="16">
        <v>139699.29999999999</v>
      </c>
    </row>
    <row r="38" spans="1:2" x14ac:dyDescent="0.25">
      <c r="A38" s="13"/>
      <c r="B38" s="21"/>
    </row>
    <row r="39" spans="1:2" x14ac:dyDescent="0.25">
      <c r="A39" s="4" t="s">
        <v>28</v>
      </c>
      <c r="B39" s="7">
        <f>SUM(B36:B38)</f>
        <v>289699.3</v>
      </c>
    </row>
    <row r="40" spans="1:2" ht="15.75" thickBot="1" x14ac:dyDescent="0.3">
      <c r="A40" s="4" t="s">
        <v>29</v>
      </c>
      <c r="B40" s="18">
        <f>B39+B34</f>
        <v>2600224.1</v>
      </c>
    </row>
    <row r="41" spans="1:2" ht="15.75" thickTop="1" x14ac:dyDescent="0.25"/>
    <row r="42" spans="1:2" x14ac:dyDescent="0.25">
      <c r="A42" s="43" t="s">
        <v>58</v>
      </c>
      <c r="B42" s="44" t="s">
        <v>59</v>
      </c>
    </row>
    <row r="43" spans="1:2" x14ac:dyDescent="0.25">
      <c r="A43" s="43" t="s">
        <v>60</v>
      </c>
      <c r="B43" s="44" t="s">
        <v>61</v>
      </c>
    </row>
    <row r="44" spans="1:2" x14ac:dyDescent="0.25">
      <c r="B44" s="22"/>
    </row>
    <row r="45" spans="1:2" x14ac:dyDescent="0.25">
      <c r="B45" s="23"/>
    </row>
  </sheetData>
  <mergeCells count="6">
    <mergeCell ref="A37:A38"/>
    <mergeCell ref="B37:B38"/>
    <mergeCell ref="A13:A14"/>
    <mergeCell ref="B13:B14"/>
    <mergeCell ref="A17:A18"/>
    <mergeCell ref="B17:B18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 xml:space="preserve">&amp;C&amp;"Algerian,Normal"&amp;14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2"/>
  <sheetViews>
    <sheetView view="pageLayout" zoomScaleNormal="100" workbookViewId="0"/>
  </sheetViews>
  <sheetFormatPr baseColWidth="10" defaultColWidth="2.42578125" defaultRowHeight="15.75" x14ac:dyDescent="0.25"/>
  <cols>
    <col min="1" max="1" width="58.28515625" customWidth="1"/>
    <col min="2" max="2" width="23" style="42" customWidth="1"/>
  </cols>
  <sheetData>
    <row r="1" spans="1:2" ht="56.25" customHeight="1" x14ac:dyDescent="0.25">
      <c r="A1" s="34" t="s">
        <v>63</v>
      </c>
      <c r="B1" s="24"/>
    </row>
    <row r="2" spans="1:2" ht="45.75" customHeight="1" x14ac:dyDescent="0.25">
      <c r="A2" s="25" t="s">
        <v>30</v>
      </c>
      <c r="B2" s="2">
        <v>2018</v>
      </c>
    </row>
    <row r="3" spans="1:2" x14ac:dyDescent="0.25">
      <c r="A3" s="27" t="s">
        <v>31</v>
      </c>
      <c r="B3" s="28">
        <v>167062.70000000001</v>
      </c>
    </row>
    <row r="4" spans="1:2" x14ac:dyDescent="0.25">
      <c r="A4" s="27" t="s">
        <v>32</v>
      </c>
      <c r="B4" s="29">
        <v>19162</v>
      </c>
    </row>
    <row r="5" spans="1:2" x14ac:dyDescent="0.25">
      <c r="A5" s="27" t="s">
        <v>33</v>
      </c>
      <c r="B5" s="29">
        <v>10467.799999999999</v>
      </c>
    </row>
    <row r="6" spans="1:2" x14ac:dyDescent="0.25">
      <c r="A6" s="27" t="s">
        <v>34</v>
      </c>
      <c r="B6" s="30">
        <v>48.556710000000002</v>
      </c>
    </row>
    <row r="7" spans="1:2" x14ac:dyDescent="0.25">
      <c r="A7" s="27" t="s">
        <v>35</v>
      </c>
      <c r="B7" s="29">
        <v>257.5</v>
      </c>
    </row>
    <row r="8" spans="1:2" x14ac:dyDescent="0.25">
      <c r="A8" s="27" t="s">
        <v>36</v>
      </c>
      <c r="B8" s="29">
        <v>7167.6</v>
      </c>
    </row>
    <row r="9" spans="1:2" x14ac:dyDescent="0.25">
      <c r="A9" s="27" t="s">
        <v>37</v>
      </c>
      <c r="B9" s="29">
        <v>1689.6</v>
      </c>
    </row>
    <row r="10" spans="1:2" x14ac:dyDescent="0.25">
      <c r="A10" s="27" t="s">
        <v>38</v>
      </c>
      <c r="B10" s="29">
        <v>20127.400000000001</v>
      </c>
    </row>
    <row r="11" spans="1:2" x14ac:dyDescent="0.25">
      <c r="A11" s="31"/>
      <c r="B11" s="32">
        <f>SUM(B3:B10)</f>
        <v>225983.15671000001</v>
      </c>
    </row>
    <row r="12" spans="1:2" x14ac:dyDescent="0.25">
      <c r="A12" s="25" t="s">
        <v>39</v>
      </c>
      <c r="B12" s="26"/>
    </row>
    <row r="13" spans="1:2" x14ac:dyDescent="0.25">
      <c r="A13" s="27" t="s">
        <v>40</v>
      </c>
      <c r="B13" s="29">
        <v>34964.199999999997</v>
      </c>
    </row>
    <row r="14" spans="1:2" x14ac:dyDescent="0.25">
      <c r="A14" s="27" t="s">
        <v>41</v>
      </c>
      <c r="B14" s="29">
        <v>21659.1</v>
      </c>
    </row>
    <row r="15" spans="1:2" x14ac:dyDescent="0.25">
      <c r="A15" s="27" t="s">
        <v>42</v>
      </c>
      <c r="B15" s="29">
        <v>10248.4</v>
      </c>
    </row>
    <row r="16" spans="1:2" x14ac:dyDescent="0.25">
      <c r="A16" s="27" t="s">
        <v>43</v>
      </c>
      <c r="B16" s="29">
        <v>280.3</v>
      </c>
    </row>
    <row r="17" spans="1:2" x14ac:dyDescent="0.25">
      <c r="A17" s="27" t="s">
        <v>44</v>
      </c>
      <c r="B17" s="35">
        <v>0</v>
      </c>
    </row>
    <row r="18" spans="1:2" x14ac:dyDescent="0.25">
      <c r="A18" s="27" t="s">
        <v>38</v>
      </c>
      <c r="B18" s="36">
        <v>23740.7</v>
      </c>
    </row>
    <row r="19" spans="1:2" x14ac:dyDescent="0.25">
      <c r="A19" s="3"/>
      <c r="B19" s="35">
        <f>SUM(B13:B18)</f>
        <v>90892.7</v>
      </c>
    </row>
    <row r="20" spans="1:2" x14ac:dyDescent="0.25">
      <c r="A20" s="27" t="s">
        <v>45</v>
      </c>
      <c r="B20" s="36">
        <v>40280</v>
      </c>
    </row>
    <row r="21" spans="1:2" x14ac:dyDescent="0.25">
      <c r="A21" s="4"/>
      <c r="B21" s="38">
        <f>SUM(B19:B20)</f>
        <v>131172.70000000001</v>
      </c>
    </row>
    <row r="22" spans="1:2" x14ac:dyDescent="0.25">
      <c r="A22" s="25" t="s">
        <v>46</v>
      </c>
      <c r="B22" s="37">
        <f>(B11-B21)</f>
        <v>94810.456709999999</v>
      </c>
    </row>
    <row r="23" spans="1:2" x14ac:dyDescent="0.25">
      <c r="A23" s="25" t="s">
        <v>47</v>
      </c>
      <c r="B23" s="29"/>
    </row>
    <row r="24" spans="1:2" x14ac:dyDescent="0.25">
      <c r="A24" s="27" t="s">
        <v>48</v>
      </c>
      <c r="B24" s="29">
        <v>36905.4</v>
      </c>
    </row>
    <row r="25" spans="1:2" x14ac:dyDescent="0.25">
      <c r="A25" s="27" t="s">
        <v>49</v>
      </c>
      <c r="B25" s="29">
        <v>33720.1</v>
      </c>
    </row>
    <row r="26" spans="1:2" x14ac:dyDescent="0.25">
      <c r="A26" s="27" t="s">
        <v>50</v>
      </c>
      <c r="B26" s="37">
        <v>6492.8</v>
      </c>
    </row>
    <row r="27" spans="1:2" x14ac:dyDescent="0.25">
      <c r="B27" s="37">
        <f>SUM(B24:B26)</f>
        <v>77118.3</v>
      </c>
    </row>
    <row r="28" spans="1:2" x14ac:dyDescent="0.25">
      <c r="A28" s="27" t="s">
        <v>51</v>
      </c>
      <c r="B28" s="29">
        <f>(B22-B27)</f>
        <v>17692.156709999996</v>
      </c>
    </row>
    <row r="29" spans="1:2" x14ac:dyDescent="0.25">
      <c r="A29" s="27" t="s">
        <v>52</v>
      </c>
      <c r="B29" s="29">
        <v>4.5999999999999996</v>
      </c>
    </row>
    <row r="30" spans="1:2" x14ac:dyDescent="0.25">
      <c r="A30" s="27" t="s">
        <v>53</v>
      </c>
      <c r="B30" s="37">
        <v>20649.7</v>
      </c>
    </row>
    <row r="31" spans="1:2" x14ac:dyDescent="0.25">
      <c r="A31" s="27" t="s">
        <v>54</v>
      </c>
      <c r="B31" s="39">
        <f>SUM(B28:B30)</f>
        <v>38346.456709999999</v>
      </c>
    </row>
    <row r="32" spans="1:2" x14ac:dyDescent="0.25">
      <c r="A32" s="27" t="s">
        <v>55</v>
      </c>
      <c r="B32" s="40">
        <v>-12772</v>
      </c>
    </row>
    <row r="33" spans="1:2" x14ac:dyDescent="0.25">
      <c r="A33" s="27" t="s">
        <v>56</v>
      </c>
      <c r="B33" s="37">
        <v>-1778.5</v>
      </c>
    </row>
    <row r="34" spans="1:2" ht="16.5" thickBot="1" x14ac:dyDescent="0.3">
      <c r="A34" s="27" t="s">
        <v>57</v>
      </c>
      <c r="B34" s="41">
        <f>+B31+B32+B33</f>
        <v>23795.956709999999</v>
      </c>
    </row>
    <row r="35" spans="1:2" ht="16.5" thickTop="1" x14ac:dyDescent="0.25">
      <c r="A35" s="3"/>
    </row>
    <row r="36" spans="1:2" ht="15" x14ac:dyDescent="0.25">
      <c r="A36" s="43" t="s">
        <v>58</v>
      </c>
      <c r="B36" s="44" t="s">
        <v>59</v>
      </c>
    </row>
    <row r="37" spans="1:2" ht="15" x14ac:dyDescent="0.25">
      <c r="A37" s="43" t="s">
        <v>60</v>
      </c>
      <c r="B37" s="44" t="s">
        <v>61</v>
      </c>
    </row>
    <row r="38" spans="1:2" x14ac:dyDescent="0.25">
      <c r="A38" s="3"/>
    </row>
    <row r="39" spans="1:2" x14ac:dyDescent="0.25">
      <c r="A39" s="33"/>
    </row>
    <row r="40" spans="1:2" x14ac:dyDescent="0.25">
      <c r="A40" s="34"/>
    </row>
    <row r="41" spans="1:2" x14ac:dyDescent="0.25">
      <c r="A41" s="4"/>
    </row>
    <row r="42" spans="1:2" x14ac:dyDescent="0.25">
      <c r="A42" s="4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 xml:space="preserve">&amp;C&amp;"Algerian,Normal"&amp;16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2019-02-11T15:23:59Z</dcterms:created>
  <dcterms:modified xsi:type="dcterms:W3CDTF">2019-02-11T15:27:51Z</dcterms:modified>
</cp:coreProperties>
</file>