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20490" windowHeight="7275"/>
  </bookViews>
  <sheets>
    <sheet name="Balance general" sheetId="1" r:id="rId1"/>
    <sheet name="Estado de resultados" sheetId="2" r:id="rId2"/>
  </sheets>
  <externalReferences>
    <externalReference r:id="rId3"/>
    <externalReference r:id="rId4"/>
  </externalReferences>
  <definedNames>
    <definedName name="A">#REF!</definedName>
    <definedName name="AAA">#REF!</definedName>
    <definedName name="_xlnm.Print_Area" localSheetId="0">'Balance general'!$A$1:$B$81</definedName>
    <definedName name="Beg_Bal">#REF!</definedName>
    <definedName name="Data">#REF!</definedName>
    <definedName name="End_Bal">'[2]Consolidado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general'!$1:$6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2" l="1"/>
  <c r="B37" i="2"/>
  <c r="B23" i="2" l="1"/>
  <c r="B40" i="2" l="1"/>
  <c r="B46" i="2" l="1"/>
  <c r="B49" i="2" s="1"/>
  <c r="B57" i="2" s="1"/>
  <c r="B62" i="2" l="1"/>
  <c r="B68" i="2" s="1"/>
  <c r="B72" i="2" s="1"/>
</calcChain>
</file>

<file path=xl/sharedStrings.xml><?xml version="1.0" encoding="utf-8"?>
<sst xmlns="http://schemas.openxmlformats.org/spreadsheetml/2006/main" count="131" uniqueCount="117">
  <si>
    <t>INVERSIONES FINANCIERAS DAVIVIENDA, S.A.Y SUBSIDIARIAS</t>
  </si>
  <si>
    <t>Sociedad Controladora de Finalidad Exclusiva</t>
  </si>
  <si>
    <t>31 de Enero de 2019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</si>
  <si>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</si>
  <si>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</si>
  <si>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</si>
  <si>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</si>
  <si>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</si>
  <si>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</si>
  <si>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</si>
  <si>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</si>
  <si>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</si>
  <si>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</si>
  <si>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</si>
  <si>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</si>
  <si>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 xml:space="preserve">Primas por cobrar  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</si>
  <si>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</si>
  <si>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</si>
  <si>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</si>
  <si>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</si>
  <si>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</si>
  <si>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</si>
  <si>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</si>
  <si>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</si>
  <si>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</si>
  <si>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Gastos pagados por anticipado</t>
  </si>
  <si>
    <t>Cuentas por cobrar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</si>
  <si>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</si>
  <si>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</si>
  <si>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</si>
  <si>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</si>
  <si>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</si>
  <si>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</si>
  <si>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</si>
  <si>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</si>
  <si>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</si>
  <si>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</si>
  <si>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</si>
  <si>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</si>
  <si>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</si>
  <si>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</si>
  <si>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</si>
  <si>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</si>
  <si>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</si>
  <si>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</si>
  <si>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</si>
  <si>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</si>
  <si>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</si>
  <si>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</si>
  <si>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</si>
  <si>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</si>
  <si>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</si>
  <si>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</si>
  <si>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</si>
  <si>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</si>
  <si>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</si>
  <si>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</si>
  <si>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</si>
  <si>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</si>
  <si>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</si>
  <si>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</si>
  <si>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</si>
  <si>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TOTAL PATRIMONIO</t>
  </si>
  <si>
    <t>TOTAL PASIVOS Y PATRIMONIO</t>
  </si>
  <si>
    <t>Estado Consolidado de Resultados</t>
  </si>
  <si>
    <t>Del 01 al 31 de enero de 2019</t>
  </si>
  <si>
    <t>Mes actual: Enero 2019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</si>
  <si>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</si>
  <si>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</si>
  <si>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</si>
  <si>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</si>
  <si>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</si>
  <si>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</si>
  <si>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</si>
  <si>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</si>
  <si>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</si>
  <si>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</si>
  <si>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</si>
  <si>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</si>
  <si>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</si>
  <si>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</si>
  <si>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</si>
  <si>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</si>
  <si>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</si>
  <si>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</si>
  <si>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</si>
  <si>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</si>
  <si>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</si>
  <si>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</si>
  <si>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</si>
  <si>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</si>
  <si>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</si>
  <si>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</si>
  <si>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</si>
  <si>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</si>
  <si>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</si>
  <si>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</si>
  <si>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</si>
  <si>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</si>
  <si>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</si>
  <si>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</si>
  <si>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</si>
  <si>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</si>
  <si>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</si>
  <si>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</si>
  <si>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</si>
  <si>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</si>
  <si>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</si>
  <si>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</si>
  <si>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</si>
  <si>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</si>
  <si>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</si>
  <si>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</si>
  <si>
    <t>Ashali Baños</t>
  </si>
  <si>
    <t>Presidente Ejecutivo</t>
  </si>
  <si>
    <t>Contador General</t>
  </si>
  <si>
    <t xml:space="preserve">     Gerardo Siman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</si>
</sst>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 applyFont="1" applyBorder="1"/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 wrapText="1"/>
      <protection locked="0"/>
    </xf>
    <xf numFmtId="17" fontId="5" fillId="2" borderId="2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protection locked="0"/>
    </xf>
    <xf numFmtId="0" fontId="3" fillId="0" borderId="3" xfId="1" applyFont="1" applyBorder="1"/>
    <xf numFmtId="0" fontId="7" fillId="0" borderId="4" xfId="1" applyFont="1" applyFill="1" applyBorder="1" applyAlignment="1" applyProtection="1">
      <protection locked="0"/>
    </xf>
    <xf numFmtId="0" fontId="3" fillId="0" borderId="5" xfId="1" applyFont="1" applyBorder="1"/>
    <xf numFmtId="0" fontId="2" fillId="0" borderId="4" xfId="1" applyFont="1" applyFill="1" applyBorder="1" applyAlignment="1" applyProtection="1">
      <protection locked="0"/>
    </xf>
    <xf numFmtId="0" fontId="3" fillId="0" borderId="4" xfId="1" applyFont="1" applyFill="1" applyBorder="1" applyAlignment="1" applyProtection="1">
      <alignment horizontal="left" indent="1"/>
      <protection locked="0"/>
    </xf>
    <xf numFmtId="164" fontId="3" fillId="0" borderId="5" xfId="2" applyNumberFormat="1" applyFont="1" applyFill="1" applyBorder="1" applyAlignment="1" applyProtection="1">
      <alignment horizontal="right" indent="1"/>
      <protection locked="0"/>
    </xf>
    <xf numFmtId="164" fontId="1" fillId="0" borderId="0" xfId="1" applyNumberFormat="1" applyFont="1" applyBorder="1"/>
    <xf numFmtId="0" fontId="4" fillId="0" borderId="4" xfId="1" applyFont="1" applyFill="1" applyBorder="1" applyAlignment="1" applyProtection="1">
      <alignment horizontal="left" indent="3"/>
      <protection locked="0"/>
    </xf>
    <xf numFmtId="164" fontId="4" fillId="0" borderId="5" xfId="2" applyNumberFormat="1" applyFont="1" applyFill="1" applyBorder="1" applyAlignment="1" applyProtection="1">
      <alignment horizontal="right" indent="3"/>
      <protection locked="0"/>
    </xf>
    <xf numFmtId="164" fontId="3" fillId="0" borderId="5" xfId="2" applyNumberFormat="1" applyFont="1" applyBorder="1" applyAlignment="1">
      <alignment horizontal="right"/>
    </xf>
    <xf numFmtId="0" fontId="2" fillId="0" borderId="6" xfId="1" applyFont="1" applyFill="1" applyBorder="1" applyAlignment="1" applyProtection="1">
      <alignment horizontal="left"/>
      <protection locked="0"/>
    </xf>
    <xf numFmtId="165" fontId="3" fillId="0" borderId="7" xfId="2" applyNumberFormat="1" applyFont="1" applyBorder="1" applyAlignment="1">
      <alignment horizontal="right"/>
    </xf>
    <xf numFmtId="0" fontId="3" fillId="0" borderId="4" xfId="1" applyFont="1" applyFill="1" applyBorder="1" applyAlignment="1" applyProtection="1">
      <protection locked="0"/>
    </xf>
    <xf numFmtId="164" fontId="3" fillId="0" borderId="7" xfId="2" applyNumberFormat="1" applyFont="1" applyBorder="1" applyAlignment="1">
      <alignment horizontal="right"/>
    </xf>
    <xf numFmtId="0" fontId="2" fillId="0" borderId="8" xfId="1" applyFont="1" applyFill="1" applyBorder="1" applyAlignment="1" applyProtection="1">
      <alignment horizontal="left"/>
      <protection locked="0"/>
    </xf>
    <xf numFmtId="165" fontId="3" fillId="0" borderId="9" xfId="1" applyNumberFormat="1" applyFont="1" applyBorder="1"/>
    <xf numFmtId="43" fontId="1" fillId="0" borderId="0" xfId="1" applyNumberFormat="1" applyFont="1" applyBorder="1"/>
    <xf numFmtId="164" fontId="3" fillId="0" borderId="5" xfId="2" applyNumberFormat="1" applyFont="1" applyBorder="1"/>
    <xf numFmtId="164" fontId="3" fillId="0" borderId="7" xfId="2" applyNumberFormat="1" applyFont="1" applyBorder="1"/>
    <xf numFmtId="164" fontId="3" fillId="3" borderId="5" xfId="2" applyNumberFormat="1" applyFont="1" applyFill="1" applyBorder="1"/>
    <xf numFmtId="164" fontId="3" fillId="0" borderId="9" xfId="2" applyNumberFormat="1" applyFont="1" applyBorder="1"/>
    <xf numFmtId="164" fontId="3" fillId="0" borderId="10" xfId="2" applyNumberFormat="1" applyFont="1" applyBorder="1"/>
    <xf numFmtId="0" fontId="3" fillId="0" borderId="4" xfId="1" applyFont="1" applyFill="1" applyBorder="1" applyAlignment="1" applyProtection="1">
      <alignment horizontal="left" vertical="top" wrapText="1" indent="1"/>
      <protection locked="0"/>
    </xf>
    <xf numFmtId="0" fontId="1" fillId="0" borderId="0" xfId="1" applyFont="1" applyFill="1" applyBorder="1" applyAlignment="1" applyProtection="1">
      <protection locked="0"/>
    </xf>
    <xf numFmtId="165" fontId="1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5" fillId="4" borderId="4" xfId="1" applyFont="1" applyFill="1" applyBorder="1" applyAlignment="1" applyProtection="1">
      <alignment horizontal="center" wrapText="1"/>
      <protection locked="0"/>
    </xf>
    <xf numFmtId="0" fontId="5" fillId="4" borderId="11" xfId="1" applyFont="1" applyFill="1" applyBorder="1" applyAlignment="1">
      <alignment horizontal="center" wrapText="1"/>
    </xf>
    <xf numFmtId="0" fontId="3" fillId="0" borderId="11" xfId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164" fontId="2" fillId="0" borderId="12" xfId="2" applyNumberFormat="1" applyFont="1" applyFill="1" applyBorder="1" applyAlignment="1">
      <alignment horizontal="center"/>
    </xf>
    <xf numFmtId="164" fontId="3" fillId="0" borderId="13" xfId="2" applyNumberFormat="1" applyFont="1" applyFill="1" applyBorder="1" applyAlignment="1">
      <alignment horizontal="center"/>
    </xf>
    <xf numFmtId="164" fontId="2" fillId="0" borderId="13" xfId="2" applyNumberFormat="1" applyFont="1" applyFill="1" applyBorder="1" applyAlignment="1">
      <alignment horizontal="center"/>
    </xf>
    <xf numFmtId="164" fontId="3" fillId="0" borderId="14" xfId="2" applyNumberFormat="1" applyFont="1" applyFill="1" applyBorder="1" applyAlignment="1">
      <alignment horizontal="center"/>
    </xf>
    <xf numFmtId="164" fontId="2" fillId="5" borderId="12" xfId="2" applyNumberFormat="1" applyFont="1" applyFill="1" applyBorder="1" applyAlignment="1">
      <alignment horizontal="center"/>
    </xf>
    <xf numFmtId="164" fontId="3" fillId="0" borderId="13" xfId="2" quotePrefix="1" applyNumberFormat="1" applyFon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/>
    </xf>
    <xf numFmtId="164" fontId="2" fillId="5" borderId="16" xfId="2" applyNumberFormat="1" applyFont="1" applyFill="1" applyBorder="1" applyAlignment="1">
      <alignment horizontal="center"/>
    </xf>
    <xf numFmtId="0" fontId="8" fillId="0" borderId="5" xfId="1" applyFont="1" applyFill="1" applyBorder="1" applyAlignment="1" applyProtection="1">
      <alignment horizontal="left"/>
      <protection locked="0"/>
    </xf>
    <xf numFmtId="0" fontId="2" fillId="0" borderId="5" xfId="1" applyFont="1" applyFill="1" applyBorder="1" applyAlignment="1" applyProtection="1">
      <protection locked="0"/>
    </xf>
    <xf numFmtId="0" fontId="8" fillId="0" borderId="5" xfId="1" applyFont="1" applyFill="1" applyBorder="1" applyAlignment="1" applyProtection="1">
      <alignment horizontal="left" indent="1"/>
      <protection locked="0"/>
    </xf>
    <xf numFmtId="0" fontId="9" fillId="0" borderId="7" xfId="1" applyFont="1" applyFill="1" applyBorder="1" applyAlignment="1" applyProtection="1">
      <alignment horizontal="left"/>
      <protection locked="0"/>
    </xf>
    <xf numFmtId="0" fontId="2" fillId="5" borderId="7" xfId="1" applyFont="1" applyFill="1" applyBorder="1" applyAlignment="1" applyProtection="1">
      <protection locked="0"/>
    </xf>
    <xf numFmtId="0" fontId="9" fillId="0" borderId="5" xfId="1" applyFont="1" applyFill="1" applyBorder="1" applyAlignment="1" applyProtection="1">
      <alignment horizontal="left"/>
      <protection locked="0"/>
    </xf>
    <xf numFmtId="0" fontId="7" fillId="0" borderId="5" xfId="1" applyFont="1" applyFill="1" applyBorder="1" applyAlignment="1" applyProtection="1">
      <protection locked="0"/>
    </xf>
    <xf numFmtId="0" fontId="2" fillId="5" borderId="9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left"/>
      <protection locked="0"/>
    </xf>
  </cellXfs>
  <cellStyles count="3">
    <cellStyle name="Millares 5 2 3" xfId="2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9/enero/balances/CONSOLIDADO%20ENE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2019"/>
      <sheetName val="balance IFD"/>
      <sheetName val="ANEXO "/>
      <sheetName val="DIVIDENDOS"/>
      <sheetName val="PARTIDAS BANCO"/>
      <sheetName val="PARTIDAS IFD"/>
      <sheetName val="partidas seguros"/>
      <sheetName val="wfsaldos ajuste13"/>
      <sheetName val="Inversiones"/>
      <sheetName val="Intereses"/>
      <sheetName val="Segmento Banco"/>
      <sheetName val="Segmento IFD"/>
      <sheetName val="Estado Financieros IFD"/>
      <sheetName val="VIDA"/>
      <sheetName val="SEGUROS"/>
      <sheetName val="VAL"/>
      <sheetName val="DAV SERV"/>
      <sheetName val="IFD"/>
      <sheetName val="ALM"/>
      <sheetName val="ajuste particip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showGridLines="0" tabSelected="1" topLeftCell="A17" zoomScale="75" zoomScaleNormal="75" zoomScaleSheetLayoutView="75" workbookViewId="0">
      <selection sqref="A1:B85"/>
    </sheetView>
  </sheetViews>
  <sheetFormatPr baseColWidth="10" defaultRowHeight="12.75" x14ac:dyDescent="0.2"/>
  <cols>
    <col min="1" max="1" width="69.140625" style="1" customWidth="1"/>
    <col min="2" max="2" width="29.42578125" style="1" customWidth="1"/>
    <col min="3" max="3" width="14" style="1" bestFit="1" customWidth="1"/>
    <col min="4" max="4" width="5.7109375" style="1" bestFit="1" customWidth="1"/>
    <col min="5" max="16384" width="11.42578125" style="1"/>
  </cols>
  <sheetData>
    <row r="1" spans="1:4" s="3" customFormat="1" ht="15" x14ac:dyDescent="0.25">
      <c r="A1" s="2" t="s">
        <v>0</v>
      </c>
      <c r="B1" s="2"/>
    </row>
    <row r="2" spans="1:4" s="3" customFormat="1" ht="15" x14ac:dyDescent="0.25">
      <c r="A2" s="2" t="s">
        <v>1</v>
      </c>
      <c r="B2" s="2"/>
    </row>
    <row r="3" spans="1:4" s="3" customFormat="1" ht="14.25" x14ac:dyDescent="0.2">
      <c r="A3" s="4" t="s">
        <v>1</v>
      </c>
      <c r="B3" s="4"/>
    </row>
    <row r="4" spans="1:4" s="3" customFormat="1" ht="14.25" x14ac:dyDescent="0.2">
      <c r="A4" s="4" t="s">
        <v>2</v>
      </c>
      <c r="B4" s="4"/>
    </row>
    <row r="5" spans="1:4" s="3" customFormat="1" ht="14.25" x14ac:dyDescent="0.2">
      <c r="A5" s="5" t="s">
        <v>3</v>
      </c>
      <c r="B5" s="5"/>
    </row>
    <row r="6" spans="1:4" ht="15" x14ac:dyDescent="0.25">
      <c r="A6" s="6" t="s">
        <v>4</v>
      </c>
      <c r="B6" s="7">
        <v>43496</v>
      </c>
    </row>
    <row r="7" spans="1:4" ht="14.25" x14ac:dyDescent="0.2">
      <c r="A7" s="8"/>
      <c r="B7" s="9"/>
    </row>
    <row r="8" spans="1:4" ht="15" x14ac:dyDescent="0.25">
      <c r="A8" s="10" t="s">
        <v>5</v>
      </c>
      <c r="B8" s="11"/>
    </row>
    <row r="9" spans="1:4" ht="15" x14ac:dyDescent="0.25">
      <c r="A9" s="12" t="s">
        <v>6</v>
      </c>
      <c r="B9" s="11"/>
    </row>
    <row r="10" spans="1:4" ht="14.25" x14ac:dyDescent="0.2">
      <c r="A10" s="13" t="s">
        <v>7</v>
      </c>
      <c r="B10" s="14">
        <v>503843.29941000004</v>
      </c>
      <c r="D10" s="15"/>
    </row>
    <row r="11" spans="1:4" ht="14.25" x14ac:dyDescent="0.2">
      <c r="A11" s="13" t="s">
        <v>8</v>
      </c>
      <c r="B11" s="14">
        <v>700</v>
      </c>
      <c r="D11" s="15"/>
    </row>
    <row r="12" spans="1:4" ht="14.25" x14ac:dyDescent="0.2">
      <c r="A12" s="13" t="s">
        <v>9</v>
      </c>
      <c r="B12" s="14">
        <v>238645.15597999998</v>
      </c>
      <c r="D12" s="15"/>
    </row>
    <row r="13" spans="1:4" ht="14.25" x14ac:dyDescent="0.2">
      <c r="A13" s="13" t="s">
        <v>10</v>
      </c>
      <c r="B13" s="14">
        <v>1840129.4051900001</v>
      </c>
      <c r="D13" s="15"/>
    </row>
    <row r="14" spans="1:4" ht="14.25" x14ac:dyDescent="0.2">
      <c r="A14" s="16" t="s">
        <v>11</v>
      </c>
      <c r="B14" s="17">
        <v>1833796.8841600001</v>
      </c>
      <c r="D14" s="15"/>
    </row>
    <row r="15" spans="1:4" ht="14.25" x14ac:dyDescent="0.2">
      <c r="A15" s="16" t="s">
        <v>12</v>
      </c>
      <c r="B15" s="17">
        <v>40540.423640000001</v>
      </c>
      <c r="D15" s="15"/>
    </row>
    <row r="16" spans="1:4" ht="14.25" x14ac:dyDescent="0.2">
      <c r="A16" s="16" t="s">
        <v>13</v>
      </c>
      <c r="B16" s="17">
        <v>7752.8882199999998</v>
      </c>
      <c r="D16" s="15"/>
    </row>
    <row r="17" spans="1:4" ht="14.25" x14ac:dyDescent="0.2">
      <c r="A17" s="16" t="s">
        <v>14</v>
      </c>
      <c r="B17" s="17">
        <v>-41960.790829999998</v>
      </c>
      <c r="D17" s="15"/>
    </row>
    <row r="18" spans="1:4" ht="14.25" x14ac:dyDescent="0.2">
      <c r="A18" s="16" t="s">
        <v>15</v>
      </c>
      <c r="B18" s="18">
        <v>4284.4393300000002</v>
      </c>
      <c r="D18" s="15"/>
    </row>
    <row r="19" spans="1:4" ht="14.25" x14ac:dyDescent="0.2">
      <c r="A19" s="13" t="s">
        <v>16</v>
      </c>
      <c r="B19" s="18">
        <v>258.84818999999999</v>
      </c>
      <c r="D19" s="15"/>
    </row>
    <row r="20" spans="1:4" ht="15" x14ac:dyDescent="0.25">
      <c r="A20" s="19" t="s">
        <v>17</v>
      </c>
      <c r="B20" s="20">
        <v>2587861.1480999999</v>
      </c>
    </row>
    <row r="21" spans="1:4" ht="14.25" x14ac:dyDescent="0.2">
      <c r="A21" s="21"/>
      <c r="B21" s="18"/>
    </row>
    <row r="22" spans="1:4" ht="15" x14ac:dyDescent="0.25">
      <c r="A22" s="12" t="s">
        <v>18</v>
      </c>
      <c r="B22" s="18"/>
    </row>
    <row r="23" spans="1:4" ht="14.25" x14ac:dyDescent="0.2">
      <c r="A23" s="13" t="s">
        <v>19</v>
      </c>
      <c r="B23" s="18">
        <v>3681.8377799999998</v>
      </c>
      <c r="D23" s="15"/>
    </row>
    <row r="24" spans="1:4" ht="14.25" x14ac:dyDescent="0.2">
      <c r="A24" s="16" t="s">
        <v>20</v>
      </c>
      <c r="B24" s="18">
        <v>14819.869199999999</v>
      </c>
      <c r="D24" s="15"/>
    </row>
    <row r="25" spans="1:4" ht="14.25" x14ac:dyDescent="0.2">
      <c r="A25" s="16" t="s">
        <v>21</v>
      </c>
      <c r="B25" s="18">
        <v>-11138.031419999999</v>
      </c>
      <c r="D25" s="15"/>
    </row>
    <row r="26" spans="1:4" ht="14.25" x14ac:dyDescent="0.2">
      <c r="A26" s="13" t="s">
        <v>22</v>
      </c>
      <c r="B26" s="18">
        <v>4733.9512299999524</v>
      </c>
      <c r="D26" s="15"/>
    </row>
    <row r="27" spans="1:4" ht="14.25" x14ac:dyDescent="0.2">
      <c r="A27" s="13" t="s">
        <v>23</v>
      </c>
      <c r="B27" s="18">
        <v>30802.752639999995</v>
      </c>
      <c r="D27" s="15"/>
    </row>
    <row r="28" spans="1:4" ht="14.25" x14ac:dyDescent="0.2">
      <c r="A28" s="16" t="s">
        <v>24</v>
      </c>
      <c r="B28" s="18">
        <v>536.72781999999995</v>
      </c>
      <c r="D28" s="15"/>
    </row>
    <row r="29" spans="1:4" ht="14.25" x14ac:dyDescent="0.2">
      <c r="A29" s="16" t="s">
        <v>25</v>
      </c>
      <c r="B29" s="18">
        <v>26266.303589999996</v>
      </c>
      <c r="D29" s="15"/>
    </row>
    <row r="30" spans="1:4" ht="14.25" x14ac:dyDescent="0.2">
      <c r="A30" s="16" t="s">
        <v>26</v>
      </c>
      <c r="B30" s="18">
        <v>5616.7345700000005</v>
      </c>
      <c r="D30" s="15"/>
    </row>
    <row r="31" spans="1:4" ht="14.25" x14ac:dyDescent="0.2">
      <c r="A31" s="16" t="s">
        <v>27</v>
      </c>
      <c r="B31" s="18">
        <v>-1617.01334</v>
      </c>
      <c r="D31" s="15"/>
    </row>
    <row r="32" spans="1:4" ht="14.25" x14ac:dyDescent="0.2">
      <c r="A32" s="13" t="s">
        <v>28</v>
      </c>
      <c r="B32" s="18"/>
      <c r="D32" s="15"/>
    </row>
    <row r="33" spans="1:4" ht="14.25" x14ac:dyDescent="0.2">
      <c r="A33" s="13" t="s">
        <v>29</v>
      </c>
      <c r="B33" s="18"/>
    </row>
    <row r="34" spans="1:4" ht="15" x14ac:dyDescent="0.25">
      <c r="A34" s="19" t="s">
        <v>30</v>
      </c>
      <c r="B34" s="22">
        <v>39218.541649999948</v>
      </c>
    </row>
    <row r="35" spans="1:4" ht="14.25" x14ac:dyDescent="0.2">
      <c r="A35" s="21"/>
      <c r="B35" s="18"/>
      <c r="D35" s="15"/>
    </row>
    <row r="36" spans="1:4" ht="15" x14ac:dyDescent="0.25">
      <c r="A36" s="12" t="s">
        <v>31</v>
      </c>
      <c r="B36" s="18"/>
      <c r="D36" s="15"/>
    </row>
    <row r="37" spans="1:4" ht="14.25" x14ac:dyDescent="0.2">
      <c r="A37" s="13" t="s">
        <v>32</v>
      </c>
      <c r="B37" s="18">
        <v>50885.074760000003</v>
      </c>
      <c r="D37" s="15"/>
    </row>
    <row r="38" spans="1:4" ht="15" x14ac:dyDescent="0.25">
      <c r="A38" s="19" t="s">
        <v>33</v>
      </c>
      <c r="B38" s="22">
        <v>50885.074760000003</v>
      </c>
      <c r="D38" s="15"/>
    </row>
    <row r="39" spans="1:4" ht="14.25" x14ac:dyDescent="0.2">
      <c r="A39" s="21"/>
      <c r="B39" s="18"/>
      <c r="D39" s="15"/>
    </row>
    <row r="40" spans="1:4" ht="15" x14ac:dyDescent="0.25">
      <c r="A40" s="19" t="s">
        <v>34</v>
      </c>
      <c r="B40" s="22">
        <v>103857.51614000001</v>
      </c>
      <c r="D40" s="15"/>
    </row>
    <row r="41" spans="1:4" ht="14.25" x14ac:dyDescent="0.2">
      <c r="A41" s="21"/>
      <c r="B41" s="18"/>
      <c r="D41" s="15"/>
    </row>
    <row r="42" spans="1:4" ht="15.75" thickBot="1" x14ac:dyDescent="0.3">
      <c r="A42" s="23" t="s">
        <v>35</v>
      </c>
      <c r="B42" s="24">
        <v>2781822.2806500001</v>
      </c>
      <c r="C42" s="25"/>
      <c r="D42" s="15"/>
    </row>
    <row r="43" spans="1:4" ht="15" thickTop="1" x14ac:dyDescent="0.2">
      <c r="A43" s="21"/>
      <c r="B43" s="11"/>
      <c r="D43" s="15"/>
    </row>
    <row r="44" spans="1:4" ht="15" x14ac:dyDescent="0.25">
      <c r="A44" s="10" t="s">
        <v>36</v>
      </c>
      <c r="B44" s="11"/>
      <c r="D44" s="15"/>
    </row>
    <row r="45" spans="1:4" ht="15" x14ac:dyDescent="0.25">
      <c r="A45" s="10"/>
      <c r="B45" s="11"/>
      <c r="D45" s="15"/>
    </row>
    <row r="46" spans="1:4" ht="15" x14ac:dyDescent="0.25">
      <c r="A46" s="12" t="s">
        <v>37</v>
      </c>
      <c r="B46" s="11"/>
      <c r="D46" s="15"/>
    </row>
    <row r="47" spans="1:4" ht="14.25" x14ac:dyDescent="0.2">
      <c r="A47" s="13" t="s">
        <v>38</v>
      </c>
      <c r="B47" s="26">
        <v>1571324.7920500003</v>
      </c>
      <c r="D47" s="15"/>
    </row>
    <row r="48" spans="1:4" ht="14.25" x14ac:dyDescent="0.2">
      <c r="A48" s="13" t="s">
        <v>39</v>
      </c>
      <c r="B48" s="26">
        <v>492420.87098750001</v>
      </c>
      <c r="D48" s="15"/>
    </row>
    <row r="49" spans="1:4" ht="14.25" x14ac:dyDescent="0.2">
      <c r="A49" s="13" t="s">
        <v>40</v>
      </c>
      <c r="B49" s="26">
        <v>0</v>
      </c>
      <c r="D49" s="15"/>
    </row>
    <row r="50" spans="1:4" ht="14.25" x14ac:dyDescent="0.2">
      <c r="A50" s="13" t="s">
        <v>41</v>
      </c>
      <c r="B50" s="26">
        <v>216195.20959000001</v>
      </c>
      <c r="D50" s="15"/>
    </row>
    <row r="51" spans="1:4" ht="14.25" x14ac:dyDescent="0.2">
      <c r="A51" s="13" t="s">
        <v>42</v>
      </c>
      <c r="B51" s="26">
        <v>1852.1998899999996</v>
      </c>
      <c r="D51" s="15"/>
    </row>
    <row r="52" spans="1:4" ht="14.25" x14ac:dyDescent="0.2">
      <c r="A52" s="13" t="s">
        <v>43</v>
      </c>
      <c r="B52" s="26">
        <v>0</v>
      </c>
      <c r="D52" s="15"/>
    </row>
    <row r="53" spans="1:4" ht="14.25" x14ac:dyDescent="0.2">
      <c r="A53" s="13" t="s">
        <v>44</v>
      </c>
      <c r="B53" s="26">
        <v>11943.00035</v>
      </c>
      <c r="D53" s="15"/>
    </row>
    <row r="54" spans="1:4" ht="15" x14ac:dyDescent="0.25">
      <c r="A54" s="19" t="s">
        <v>45</v>
      </c>
      <c r="B54" s="27">
        <v>2293736.0728675001</v>
      </c>
      <c r="D54" s="15"/>
    </row>
    <row r="55" spans="1:4" ht="14.25" x14ac:dyDescent="0.2">
      <c r="A55" s="21"/>
      <c r="B55" s="26"/>
      <c r="D55" s="15"/>
    </row>
    <row r="56" spans="1:4" ht="15" x14ac:dyDescent="0.25">
      <c r="A56" s="12" t="s">
        <v>46</v>
      </c>
      <c r="B56" s="26"/>
      <c r="D56" s="15"/>
    </row>
    <row r="57" spans="1:4" ht="14.25" x14ac:dyDescent="0.2">
      <c r="A57" s="13" t="s">
        <v>47</v>
      </c>
      <c r="B57" s="28">
        <v>34560.043398165071</v>
      </c>
      <c r="D57" s="15"/>
    </row>
    <row r="58" spans="1:4" ht="14.25" x14ac:dyDescent="0.2">
      <c r="A58" s="13" t="s">
        <v>48</v>
      </c>
      <c r="B58" s="26">
        <v>2859.18932</v>
      </c>
      <c r="D58" s="15"/>
    </row>
    <row r="59" spans="1:4" ht="14.25" x14ac:dyDescent="0.2">
      <c r="A59" s="13" t="s">
        <v>44</v>
      </c>
      <c r="B59" s="26">
        <v>9640.8510085714279</v>
      </c>
      <c r="D59" s="15"/>
    </row>
    <row r="60" spans="1:4" ht="15" x14ac:dyDescent="0.25">
      <c r="A60" s="19" t="s">
        <v>49</v>
      </c>
      <c r="B60" s="27">
        <v>47060.083726736499</v>
      </c>
      <c r="D60" s="15"/>
    </row>
    <row r="61" spans="1:4" ht="14.25" x14ac:dyDescent="0.2">
      <c r="A61" s="21"/>
      <c r="B61" s="26"/>
      <c r="D61" s="15"/>
    </row>
    <row r="62" spans="1:4" ht="15" x14ac:dyDescent="0.25">
      <c r="A62" s="12" t="s">
        <v>50</v>
      </c>
      <c r="B62" s="26"/>
      <c r="D62" s="15"/>
    </row>
    <row r="63" spans="1:4" ht="14.25" x14ac:dyDescent="0.2">
      <c r="A63" s="13" t="s">
        <v>51</v>
      </c>
      <c r="B63" s="26">
        <v>3124.9944700000001</v>
      </c>
      <c r="D63" s="15"/>
    </row>
    <row r="64" spans="1:4" ht="14.25" x14ac:dyDescent="0.2">
      <c r="A64" s="13" t="s">
        <v>52</v>
      </c>
      <c r="B64" s="26">
        <v>8624.1060699999998</v>
      </c>
      <c r="D64" s="15"/>
    </row>
    <row r="65" spans="1:4" ht="14.25" x14ac:dyDescent="0.2">
      <c r="A65" s="13" t="s">
        <v>53</v>
      </c>
      <c r="B65" s="26">
        <v>2270.2835399999999</v>
      </c>
      <c r="D65" s="15"/>
    </row>
    <row r="66" spans="1:4" ht="15" x14ac:dyDescent="0.25">
      <c r="A66" s="19" t="s">
        <v>54</v>
      </c>
      <c r="B66" s="27">
        <v>14019.38408</v>
      </c>
      <c r="D66" s="15"/>
    </row>
    <row r="67" spans="1:4" ht="14.25" x14ac:dyDescent="0.2">
      <c r="A67" s="21"/>
      <c r="B67" s="26"/>
      <c r="D67" s="15"/>
    </row>
    <row r="68" spans="1:4" ht="15" x14ac:dyDescent="0.25">
      <c r="A68" s="19" t="s">
        <v>55</v>
      </c>
      <c r="B68" s="27">
        <v>113178.993</v>
      </c>
      <c r="D68" s="15"/>
    </row>
    <row r="69" spans="1:4" ht="14.25" x14ac:dyDescent="0.2">
      <c r="A69" s="21"/>
      <c r="B69" s="26"/>
      <c r="D69" s="15"/>
    </row>
    <row r="70" spans="1:4" ht="15.75" thickBot="1" x14ac:dyDescent="0.3">
      <c r="A70" s="23" t="s">
        <v>56</v>
      </c>
      <c r="B70" s="29">
        <v>2467994.5336742369</v>
      </c>
      <c r="D70" s="15"/>
    </row>
    <row r="71" spans="1:4" ht="15" thickTop="1" x14ac:dyDescent="0.2">
      <c r="A71" s="21"/>
      <c r="B71" s="26"/>
      <c r="D71" s="15"/>
    </row>
    <row r="72" spans="1:4" ht="15" x14ac:dyDescent="0.25">
      <c r="A72" s="19" t="s">
        <v>57</v>
      </c>
      <c r="B72" s="27">
        <v>4609.2328814006532</v>
      </c>
      <c r="D72" s="15"/>
    </row>
    <row r="73" spans="1:4" ht="14.25" x14ac:dyDescent="0.2">
      <c r="A73" s="21"/>
      <c r="B73" s="30"/>
      <c r="D73" s="15"/>
    </row>
    <row r="74" spans="1:4" ht="15" x14ac:dyDescent="0.25">
      <c r="A74" s="12" t="s">
        <v>58</v>
      </c>
      <c r="B74" s="26"/>
      <c r="D74" s="15"/>
    </row>
    <row r="75" spans="1:4" ht="14.25" x14ac:dyDescent="0.2">
      <c r="A75" s="13" t="s">
        <v>59</v>
      </c>
      <c r="B75" s="26">
        <v>152000.00000285715</v>
      </c>
      <c r="D75" s="15"/>
    </row>
    <row r="76" spans="1:4" ht="14.25" x14ac:dyDescent="0.2">
      <c r="A76" s="31" t="s">
        <v>60</v>
      </c>
      <c r="B76" s="26">
        <v>154080.56992547822</v>
      </c>
      <c r="D76" s="15"/>
    </row>
    <row r="77" spans="1:4" ht="14.25" x14ac:dyDescent="0.2">
      <c r="A77" s="31" t="s">
        <v>61</v>
      </c>
      <c r="B77" s="26">
        <v>3137.9431709158598</v>
      </c>
      <c r="D77" s="15"/>
    </row>
    <row r="78" spans="1:4" ht="14.25" x14ac:dyDescent="0.2">
      <c r="A78" s="21"/>
      <c r="B78" s="26"/>
      <c r="D78" s="15"/>
    </row>
    <row r="79" spans="1:4" ht="15.75" thickBot="1" x14ac:dyDescent="0.3">
      <c r="A79" s="23" t="s">
        <v>62</v>
      </c>
      <c r="B79" s="29">
        <v>309218.51309925126</v>
      </c>
      <c r="D79" s="15"/>
    </row>
    <row r="80" spans="1:4" ht="15.75" thickTop="1" x14ac:dyDescent="0.25">
      <c r="A80" s="12"/>
      <c r="B80" s="26"/>
      <c r="D80" s="15"/>
    </row>
    <row r="81" spans="1:4" ht="15.75" thickBot="1" x14ac:dyDescent="0.3">
      <c r="A81" s="23" t="s">
        <v>63</v>
      </c>
      <c r="B81" s="29">
        <v>2781822.2796548889</v>
      </c>
      <c r="D81" s="15"/>
    </row>
    <row r="82" spans="1:4" ht="13.5" thickTop="1" x14ac:dyDescent="0.2">
      <c r="A82" s="32"/>
      <c r="B82" s="33"/>
    </row>
    <row r="83" spans="1:4" x14ac:dyDescent="0.2">
      <c r="A83" s="3"/>
    </row>
    <row r="84" spans="1:4" ht="14.25" x14ac:dyDescent="0.2">
      <c r="A84" s="35" t="s">
        <v>116</v>
      </c>
      <c r="B84" s="34" t="s">
        <v>113</v>
      </c>
    </row>
    <row r="85" spans="1:4" ht="14.25" x14ac:dyDescent="0.2">
      <c r="A85" s="35" t="s">
        <v>114</v>
      </c>
      <c r="B85" s="34" t="s">
        <v>115</v>
      </c>
    </row>
    <row r="86" spans="1:4" x14ac:dyDescent="0.2">
      <c r="A86" s="3"/>
    </row>
    <row r="87" spans="1:4" x14ac:dyDescent="0.2">
      <c r="A87" s="3"/>
    </row>
    <row r="88" spans="1:4" x14ac:dyDescent="0.2">
      <c r="A88" s="3"/>
    </row>
    <row r="89" spans="1:4" x14ac:dyDescent="0.2">
      <c r="A89" s="3"/>
    </row>
    <row r="90" spans="1:4" x14ac:dyDescent="0.2">
      <c r="A90" s="3"/>
    </row>
    <row r="91" spans="1:4" x14ac:dyDescent="0.2">
      <c r="A91" s="3"/>
    </row>
    <row r="92" spans="1:4" x14ac:dyDescent="0.2">
      <c r="A92" s="3"/>
    </row>
    <row r="93" spans="1:4" x14ac:dyDescent="0.2">
      <c r="A93" s="3"/>
    </row>
    <row r="94" spans="1:4" x14ac:dyDescent="0.2">
      <c r="A94" s="3"/>
    </row>
    <row r="95" spans="1:4" x14ac:dyDescent="0.2">
      <c r="A95" s="3"/>
    </row>
    <row r="96" spans="1:4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showGridLines="0" zoomScaleNormal="100" zoomScaleSheetLayoutView="80" workbookViewId="0">
      <selection sqref="A1:B77"/>
    </sheetView>
  </sheetViews>
  <sheetFormatPr baseColWidth="10" defaultRowHeight="14.25" x14ac:dyDescent="0.2"/>
  <cols>
    <col min="1" max="1" width="75.7109375" style="35" customWidth="1"/>
    <col min="2" max="2" width="20.28515625" style="34" customWidth="1"/>
    <col min="3" max="253" width="11.42578125" style="35"/>
    <col min="254" max="254" width="60.7109375" style="35" bestFit="1" customWidth="1"/>
    <col min="255" max="257" width="16.42578125" style="35" customWidth="1"/>
    <col min="258" max="509" width="11.42578125" style="35"/>
    <col min="510" max="510" width="60.7109375" style="35" bestFit="1" customWidth="1"/>
    <col min="511" max="513" width="16.42578125" style="35" customWidth="1"/>
    <col min="514" max="765" width="11.42578125" style="35"/>
    <col min="766" max="766" width="60.7109375" style="35" bestFit="1" customWidth="1"/>
    <col min="767" max="769" width="16.42578125" style="35" customWidth="1"/>
    <col min="770" max="1021" width="11.42578125" style="35"/>
    <col min="1022" max="1022" width="60.7109375" style="35" bestFit="1" customWidth="1"/>
    <col min="1023" max="1025" width="16.42578125" style="35" customWidth="1"/>
    <col min="1026" max="1277" width="11.42578125" style="35"/>
    <col min="1278" max="1278" width="60.7109375" style="35" bestFit="1" customWidth="1"/>
    <col min="1279" max="1281" width="16.42578125" style="35" customWidth="1"/>
    <col min="1282" max="1533" width="11.42578125" style="35"/>
    <col min="1534" max="1534" width="60.7109375" style="35" bestFit="1" customWidth="1"/>
    <col min="1535" max="1537" width="16.42578125" style="35" customWidth="1"/>
    <col min="1538" max="1789" width="11.42578125" style="35"/>
    <col min="1790" max="1790" width="60.7109375" style="35" bestFit="1" customWidth="1"/>
    <col min="1791" max="1793" width="16.42578125" style="35" customWidth="1"/>
    <col min="1794" max="2045" width="11.42578125" style="35"/>
    <col min="2046" max="2046" width="60.7109375" style="35" bestFit="1" customWidth="1"/>
    <col min="2047" max="2049" width="16.42578125" style="35" customWidth="1"/>
    <col min="2050" max="2301" width="11.42578125" style="35"/>
    <col min="2302" max="2302" width="60.7109375" style="35" bestFit="1" customWidth="1"/>
    <col min="2303" max="2305" width="16.42578125" style="35" customWidth="1"/>
    <col min="2306" max="2557" width="11.42578125" style="35"/>
    <col min="2558" max="2558" width="60.7109375" style="35" bestFit="1" customWidth="1"/>
    <col min="2559" max="2561" width="16.42578125" style="35" customWidth="1"/>
    <col min="2562" max="2813" width="11.42578125" style="35"/>
    <col min="2814" max="2814" width="60.7109375" style="35" bestFit="1" customWidth="1"/>
    <col min="2815" max="2817" width="16.42578125" style="35" customWidth="1"/>
    <col min="2818" max="3069" width="11.42578125" style="35"/>
    <col min="3070" max="3070" width="60.7109375" style="35" bestFit="1" customWidth="1"/>
    <col min="3071" max="3073" width="16.42578125" style="35" customWidth="1"/>
    <col min="3074" max="3325" width="11.42578125" style="35"/>
    <col min="3326" max="3326" width="60.7109375" style="35" bestFit="1" customWidth="1"/>
    <col min="3327" max="3329" width="16.42578125" style="35" customWidth="1"/>
    <col min="3330" max="3581" width="11.42578125" style="35"/>
    <col min="3582" max="3582" width="60.7109375" style="35" bestFit="1" customWidth="1"/>
    <col min="3583" max="3585" width="16.42578125" style="35" customWidth="1"/>
    <col min="3586" max="3837" width="11.42578125" style="35"/>
    <col min="3838" max="3838" width="60.7109375" style="35" bestFit="1" customWidth="1"/>
    <col min="3839" max="3841" width="16.42578125" style="35" customWidth="1"/>
    <col min="3842" max="4093" width="11.42578125" style="35"/>
    <col min="4094" max="4094" width="60.7109375" style="35" bestFit="1" customWidth="1"/>
    <col min="4095" max="4097" width="16.42578125" style="35" customWidth="1"/>
    <col min="4098" max="4349" width="11.42578125" style="35"/>
    <col min="4350" max="4350" width="60.7109375" style="35" bestFit="1" customWidth="1"/>
    <col min="4351" max="4353" width="16.42578125" style="35" customWidth="1"/>
    <col min="4354" max="4605" width="11.42578125" style="35"/>
    <col min="4606" max="4606" width="60.7109375" style="35" bestFit="1" customWidth="1"/>
    <col min="4607" max="4609" width="16.42578125" style="35" customWidth="1"/>
    <col min="4610" max="4861" width="11.42578125" style="35"/>
    <col min="4862" max="4862" width="60.7109375" style="35" bestFit="1" customWidth="1"/>
    <col min="4863" max="4865" width="16.42578125" style="35" customWidth="1"/>
    <col min="4866" max="5117" width="11.42578125" style="35"/>
    <col min="5118" max="5118" width="60.7109375" style="35" bestFit="1" customWidth="1"/>
    <col min="5119" max="5121" width="16.42578125" style="35" customWidth="1"/>
    <col min="5122" max="5373" width="11.42578125" style="35"/>
    <col min="5374" max="5374" width="60.7109375" style="35" bestFit="1" customWidth="1"/>
    <col min="5375" max="5377" width="16.42578125" style="35" customWidth="1"/>
    <col min="5378" max="5629" width="11.42578125" style="35"/>
    <col min="5630" max="5630" width="60.7109375" style="35" bestFit="1" customWidth="1"/>
    <col min="5631" max="5633" width="16.42578125" style="35" customWidth="1"/>
    <col min="5634" max="5885" width="11.42578125" style="35"/>
    <col min="5886" max="5886" width="60.7109375" style="35" bestFit="1" customWidth="1"/>
    <col min="5887" max="5889" width="16.42578125" style="35" customWidth="1"/>
    <col min="5890" max="6141" width="11.42578125" style="35"/>
    <col min="6142" max="6142" width="60.7109375" style="35" bestFit="1" customWidth="1"/>
    <col min="6143" max="6145" width="16.42578125" style="35" customWidth="1"/>
    <col min="6146" max="6397" width="11.42578125" style="35"/>
    <col min="6398" max="6398" width="60.7109375" style="35" bestFit="1" customWidth="1"/>
    <col min="6399" max="6401" width="16.42578125" style="35" customWidth="1"/>
    <col min="6402" max="6653" width="11.42578125" style="35"/>
    <col min="6654" max="6654" width="60.7109375" style="35" bestFit="1" customWidth="1"/>
    <col min="6655" max="6657" width="16.42578125" style="35" customWidth="1"/>
    <col min="6658" max="6909" width="11.42578125" style="35"/>
    <col min="6910" max="6910" width="60.7109375" style="35" bestFit="1" customWidth="1"/>
    <col min="6911" max="6913" width="16.42578125" style="35" customWidth="1"/>
    <col min="6914" max="7165" width="11.42578125" style="35"/>
    <col min="7166" max="7166" width="60.7109375" style="35" bestFit="1" customWidth="1"/>
    <col min="7167" max="7169" width="16.42578125" style="35" customWidth="1"/>
    <col min="7170" max="7421" width="11.42578125" style="35"/>
    <col min="7422" max="7422" width="60.7109375" style="35" bestFit="1" customWidth="1"/>
    <col min="7423" max="7425" width="16.42578125" style="35" customWidth="1"/>
    <col min="7426" max="7677" width="11.42578125" style="35"/>
    <col min="7678" max="7678" width="60.7109375" style="35" bestFit="1" customWidth="1"/>
    <col min="7679" max="7681" width="16.42578125" style="35" customWidth="1"/>
    <col min="7682" max="7933" width="11.42578125" style="35"/>
    <col min="7934" max="7934" width="60.7109375" style="35" bestFit="1" customWidth="1"/>
    <col min="7935" max="7937" width="16.42578125" style="35" customWidth="1"/>
    <col min="7938" max="8189" width="11.42578125" style="35"/>
    <col min="8190" max="8190" width="60.7109375" style="35" bestFit="1" customWidth="1"/>
    <col min="8191" max="8193" width="16.42578125" style="35" customWidth="1"/>
    <col min="8194" max="8445" width="11.42578125" style="35"/>
    <col min="8446" max="8446" width="60.7109375" style="35" bestFit="1" customWidth="1"/>
    <col min="8447" max="8449" width="16.42578125" style="35" customWidth="1"/>
    <col min="8450" max="8701" width="11.42578125" style="35"/>
    <col min="8702" max="8702" width="60.7109375" style="35" bestFit="1" customWidth="1"/>
    <col min="8703" max="8705" width="16.42578125" style="35" customWidth="1"/>
    <col min="8706" max="8957" width="11.42578125" style="35"/>
    <col min="8958" max="8958" width="60.7109375" style="35" bestFit="1" customWidth="1"/>
    <col min="8959" max="8961" width="16.42578125" style="35" customWidth="1"/>
    <col min="8962" max="9213" width="11.42578125" style="35"/>
    <col min="9214" max="9214" width="60.7109375" style="35" bestFit="1" customWidth="1"/>
    <col min="9215" max="9217" width="16.42578125" style="35" customWidth="1"/>
    <col min="9218" max="9469" width="11.42578125" style="35"/>
    <col min="9470" max="9470" width="60.7109375" style="35" bestFit="1" customWidth="1"/>
    <col min="9471" max="9473" width="16.42578125" style="35" customWidth="1"/>
    <col min="9474" max="9725" width="11.42578125" style="35"/>
    <col min="9726" max="9726" width="60.7109375" style="35" bestFit="1" customWidth="1"/>
    <col min="9727" max="9729" width="16.42578125" style="35" customWidth="1"/>
    <col min="9730" max="9981" width="11.42578125" style="35"/>
    <col min="9982" max="9982" width="60.7109375" style="35" bestFit="1" customWidth="1"/>
    <col min="9983" max="9985" width="16.42578125" style="35" customWidth="1"/>
    <col min="9986" max="10237" width="11.42578125" style="35"/>
    <col min="10238" max="10238" width="60.7109375" style="35" bestFit="1" customWidth="1"/>
    <col min="10239" max="10241" width="16.42578125" style="35" customWidth="1"/>
    <col min="10242" max="10493" width="11.42578125" style="35"/>
    <col min="10494" max="10494" width="60.7109375" style="35" bestFit="1" customWidth="1"/>
    <col min="10495" max="10497" width="16.42578125" style="35" customWidth="1"/>
    <col min="10498" max="10749" width="11.42578125" style="35"/>
    <col min="10750" max="10750" width="60.7109375" style="35" bestFit="1" customWidth="1"/>
    <col min="10751" max="10753" width="16.42578125" style="35" customWidth="1"/>
    <col min="10754" max="11005" width="11.42578125" style="35"/>
    <col min="11006" max="11006" width="60.7109375" style="35" bestFit="1" customWidth="1"/>
    <col min="11007" max="11009" width="16.42578125" style="35" customWidth="1"/>
    <col min="11010" max="11261" width="11.42578125" style="35"/>
    <col min="11262" max="11262" width="60.7109375" style="35" bestFit="1" customWidth="1"/>
    <col min="11263" max="11265" width="16.42578125" style="35" customWidth="1"/>
    <col min="11266" max="11517" width="11.42578125" style="35"/>
    <col min="11518" max="11518" width="60.7109375" style="35" bestFit="1" customWidth="1"/>
    <col min="11519" max="11521" width="16.42578125" style="35" customWidth="1"/>
    <col min="11522" max="11773" width="11.42578125" style="35"/>
    <col min="11774" max="11774" width="60.7109375" style="35" bestFit="1" customWidth="1"/>
    <col min="11775" max="11777" width="16.42578125" style="35" customWidth="1"/>
    <col min="11778" max="12029" width="11.42578125" style="35"/>
    <col min="12030" max="12030" width="60.7109375" style="35" bestFit="1" customWidth="1"/>
    <col min="12031" max="12033" width="16.42578125" style="35" customWidth="1"/>
    <col min="12034" max="12285" width="11.42578125" style="35"/>
    <col min="12286" max="12286" width="60.7109375" style="35" bestFit="1" customWidth="1"/>
    <col min="12287" max="12289" width="16.42578125" style="35" customWidth="1"/>
    <col min="12290" max="12541" width="11.42578125" style="35"/>
    <col min="12542" max="12542" width="60.7109375" style="35" bestFit="1" customWidth="1"/>
    <col min="12543" max="12545" width="16.42578125" style="35" customWidth="1"/>
    <col min="12546" max="12797" width="11.42578125" style="35"/>
    <col min="12798" max="12798" width="60.7109375" style="35" bestFit="1" customWidth="1"/>
    <col min="12799" max="12801" width="16.42578125" style="35" customWidth="1"/>
    <col min="12802" max="13053" width="11.42578125" style="35"/>
    <col min="13054" max="13054" width="60.7109375" style="35" bestFit="1" customWidth="1"/>
    <col min="13055" max="13057" width="16.42578125" style="35" customWidth="1"/>
    <col min="13058" max="13309" width="11.42578125" style="35"/>
    <col min="13310" max="13310" width="60.7109375" style="35" bestFit="1" customWidth="1"/>
    <col min="13311" max="13313" width="16.42578125" style="35" customWidth="1"/>
    <col min="13314" max="13565" width="11.42578125" style="35"/>
    <col min="13566" max="13566" width="60.7109375" style="35" bestFit="1" customWidth="1"/>
    <col min="13567" max="13569" width="16.42578125" style="35" customWidth="1"/>
    <col min="13570" max="13821" width="11.42578125" style="35"/>
    <col min="13822" max="13822" width="60.7109375" style="35" bestFit="1" customWidth="1"/>
    <col min="13823" max="13825" width="16.42578125" style="35" customWidth="1"/>
    <col min="13826" max="14077" width="11.42578125" style="35"/>
    <col min="14078" max="14078" width="60.7109375" style="35" bestFit="1" customWidth="1"/>
    <col min="14079" max="14081" width="16.42578125" style="35" customWidth="1"/>
    <col min="14082" max="14333" width="11.42578125" style="35"/>
    <col min="14334" max="14334" width="60.7109375" style="35" bestFit="1" customWidth="1"/>
    <col min="14335" max="14337" width="16.42578125" style="35" customWidth="1"/>
    <col min="14338" max="14589" width="11.42578125" style="35"/>
    <col min="14590" max="14590" width="60.7109375" style="35" bestFit="1" customWidth="1"/>
    <col min="14591" max="14593" width="16.42578125" style="35" customWidth="1"/>
    <col min="14594" max="14845" width="11.42578125" style="35"/>
    <col min="14846" max="14846" width="60.7109375" style="35" bestFit="1" customWidth="1"/>
    <col min="14847" max="14849" width="16.42578125" style="35" customWidth="1"/>
    <col min="14850" max="15101" width="11.42578125" style="35"/>
    <col min="15102" max="15102" width="60.7109375" style="35" bestFit="1" customWidth="1"/>
    <col min="15103" max="15105" width="16.42578125" style="35" customWidth="1"/>
    <col min="15106" max="15357" width="11.42578125" style="35"/>
    <col min="15358" max="15358" width="60.7109375" style="35" bestFit="1" customWidth="1"/>
    <col min="15359" max="15361" width="16.42578125" style="35" customWidth="1"/>
    <col min="15362" max="15613" width="11.42578125" style="35"/>
    <col min="15614" max="15614" width="60.7109375" style="35" bestFit="1" customWidth="1"/>
    <col min="15615" max="15617" width="16.42578125" style="35" customWidth="1"/>
    <col min="15618" max="15869" width="11.42578125" style="35"/>
    <col min="15870" max="15870" width="60.7109375" style="35" bestFit="1" customWidth="1"/>
    <col min="15871" max="15873" width="16.42578125" style="35" customWidth="1"/>
    <col min="15874" max="16125" width="11.42578125" style="35"/>
    <col min="16126" max="16126" width="60.7109375" style="35" bestFit="1" customWidth="1"/>
    <col min="16127" max="16129" width="16.42578125" style="35" customWidth="1"/>
    <col min="16130" max="16384" width="11.42578125" style="35"/>
  </cols>
  <sheetData>
    <row r="1" spans="1:2" ht="15" x14ac:dyDescent="0.25">
      <c r="A1" s="2" t="s">
        <v>0</v>
      </c>
      <c r="B1" s="2"/>
    </row>
    <row r="2" spans="1:2" ht="15" x14ac:dyDescent="0.25">
      <c r="A2" s="2" t="s">
        <v>1</v>
      </c>
      <c r="B2" s="2"/>
    </row>
    <row r="3" spans="1:2" x14ac:dyDescent="0.2">
      <c r="A3" s="4" t="s">
        <v>64</v>
      </c>
      <c r="B3" s="4"/>
    </row>
    <row r="4" spans="1:2" x14ac:dyDescent="0.2">
      <c r="A4" s="4" t="s">
        <v>65</v>
      </c>
      <c r="B4" s="4"/>
    </row>
    <row r="5" spans="1:2" x14ac:dyDescent="0.2">
      <c r="A5" s="5" t="s">
        <v>3</v>
      </c>
      <c r="B5" s="5"/>
    </row>
    <row r="6" spans="1:2" ht="6.75" customHeight="1" x14ac:dyDescent="0.2">
      <c r="A6" s="37"/>
      <c r="B6" s="36"/>
    </row>
    <row r="7" spans="1:2" ht="40.5" customHeight="1" x14ac:dyDescent="0.25">
      <c r="A7" s="38" t="s">
        <v>4</v>
      </c>
      <c r="B7" s="39" t="s">
        <v>66</v>
      </c>
    </row>
    <row r="8" spans="1:2" s="37" customFormat="1" ht="9" customHeight="1" x14ac:dyDescent="0.2">
      <c r="A8" s="50"/>
      <c r="B8" s="40"/>
    </row>
    <row r="9" spans="1:2" ht="15" x14ac:dyDescent="0.25">
      <c r="A9" s="51" t="s">
        <v>67</v>
      </c>
      <c r="B9" s="40"/>
    </row>
    <row r="10" spans="1:2" x14ac:dyDescent="0.2">
      <c r="A10" s="52" t="s">
        <v>68</v>
      </c>
      <c r="B10" s="41">
        <v>14577.898150000001</v>
      </c>
    </row>
    <row r="11" spans="1:2" x14ac:dyDescent="0.2">
      <c r="A11" s="52" t="s">
        <v>69</v>
      </c>
      <c r="B11" s="41">
        <v>1268.0343400000002</v>
      </c>
    </row>
    <row r="12" spans="1:2" x14ac:dyDescent="0.2">
      <c r="A12" s="52" t="s">
        <v>70</v>
      </c>
      <c r="B12" s="41">
        <v>1005.43986</v>
      </c>
    </row>
    <row r="13" spans="1:2" x14ac:dyDescent="0.2">
      <c r="A13" s="52" t="s">
        <v>71</v>
      </c>
      <c r="B13" s="41">
        <v>0</v>
      </c>
    </row>
    <row r="14" spans="1:2" x14ac:dyDescent="0.2">
      <c r="A14" s="52" t="s">
        <v>72</v>
      </c>
      <c r="B14" s="41"/>
    </row>
    <row r="15" spans="1:2" x14ac:dyDescent="0.2">
      <c r="A15" s="52" t="s">
        <v>73</v>
      </c>
      <c r="B15" s="41">
        <v>41.556139999999999</v>
      </c>
    </row>
    <row r="16" spans="1:2" x14ac:dyDescent="0.2">
      <c r="A16" s="52" t="s">
        <v>74</v>
      </c>
      <c r="B16" s="41">
        <v>890.28595999999993</v>
      </c>
    </row>
    <row r="17" spans="1:2" x14ac:dyDescent="0.2">
      <c r="A17" s="52" t="s">
        <v>75</v>
      </c>
      <c r="B17" s="41">
        <v>153.51462000000001</v>
      </c>
    </row>
    <row r="18" spans="1:2" x14ac:dyDescent="0.2">
      <c r="A18" s="52" t="s">
        <v>76</v>
      </c>
      <c r="B18" s="41">
        <v>2240.1989899999999</v>
      </c>
    </row>
    <row r="19" spans="1:2" x14ac:dyDescent="0.2">
      <c r="A19" s="52" t="s">
        <v>77</v>
      </c>
      <c r="B19" s="41"/>
    </row>
    <row r="20" spans="1:2" x14ac:dyDescent="0.2">
      <c r="A20" s="52" t="s">
        <v>78</v>
      </c>
      <c r="B20" s="41">
        <v>397.13560999999999</v>
      </c>
    </row>
    <row r="21" spans="1:2" x14ac:dyDescent="0.2">
      <c r="A21" s="52" t="s">
        <v>79</v>
      </c>
      <c r="B21" s="41">
        <v>1541.1732799999997</v>
      </c>
    </row>
    <row r="22" spans="1:2" x14ac:dyDescent="0.2">
      <c r="A22" s="52" t="s">
        <v>80</v>
      </c>
      <c r="B22" s="41">
        <v>0</v>
      </c>
    </row>
    <row r="23" spans="1:2" ht="15" x14ac:dyDescent="0.25">
      <c r="A23" s="53" t="s">
        <v>81</v>
      </c>
      <c r="B23" s="42">
        <f>SUM(B10:B22)</f>
        <v>22115.236950000006</v>
      </c>
    </row>
    <row r="24" spans="1:2" ht="8.25" customHeight="1" x14ac:dyDescent="0.2">
      <c r="A24" s="50"/>
      <c r="B24" s="41"/>
    </row>
    <row r="25" spans="1:2" ht="15" x14ac:dyDescent="0.25">
      <c r="A25" s="51" t="s">
        <v>82</v>
      </c>
      <c r="B25" s="41"/>
    </row>
    <row r="26" spans="1:2" x14ac:dyDescent="0.2">
      <c r="A26" s="52" t="s">
        <v>83</v>
      </c>
      <c r="B26" s="41">
        <v>2994.4838100000002</v>
      </c>
    </row>
    <row r="27" spans="1:2" x14ac:dyDescent="0.2">
      <c r="A27" s="52" t="s">
        <v>13</v>
      </c>
      <c r="B27" s="41">
        <v>2174.82591</v>
      </c>
    </row>
    <row r="28" spans="1:2" x14ac:dyDescent="0.2">
      <c r="A28" s="52" t="s">
        <v>84</v>
      </c>
      <c r="B28" s="41">
        <v>953.69629000000009</v>
      </c>
    </row>
    <row r="29" spans="1:2" x14ac:dyDescent="0.2">
      <c r="A29" s="52" t="s">
        <v>85</v>
      </c>
      <c r="B29" s="41">
        <v>32.915349999999997</v>
      </c>
    </row>
    <row r="30" spans="1:2" x14ac:dyDescent="0.2">
      <c r="A30" s="52" t="s">
        <v>86</v>
      </c>
      <c r="B30" s="41">
        <v>0</v>
      </c>
    </row>
    <row r="31" spans="1:2" x14ac:dyDescent="0.2">
      <c r="A31" s="52" t="s">
        <v>75</v>
      </c>
      <c r="B31" s="41">
        <v>0</v>
      </c>
    </row>
    <row r="32" spans="1:2" x14ac:dyDescent="0.2">
      <c r="A32" s="52" t="s">
        <v>87</v>
      </c>
      <c r="B32" s="41">
        <v>628.56681000000003</v>
      </c>
    </row>
    <row r="33" spans="1:2" x14ac:dyDescent="0.2">
      <c r="A33" s="52" t="s">
        <v>88</v>
      </c>
      <c r="B33" s="41">
        <v>384.63405999999998</v>
      </c>
    </row>
    <row r="34" spans="1:2" x14ac:dyDescent="0.2">
      <c r="A34" s="52" t="s">
        <v>89</v>
      </c>
      <c r="B34" s="41">
        <v>427.31126000000012</v>
      </c>
    </row>
    <row r="35" spans="1:2" x14ac:dyDescent="0.2">
      <c r="A35" s="52" t="s">
        <v>79</v>
      </c>
      <c r="B35" s="41">
        <v>1984.3441600000001</v>
      </c>
    </row>
    <row r="36" spans="1:2" x14ac:dyDescent="0.2">
      <c r="A36" s="52" t="s">
        <v>90</v>
      </c>
      <c r="B36" s="43"/>
    </row>
    <row r="37" spans="1:2" ht="15" x14ac:dyDescent="0.25">
      <c r="A37" s="53" t="s">
        <v>91</v>
      </c>
      <c r="B37" s="44">
        <f>SUM(B26:B36)</f>
        <v>9580.7776500000018</v>
      </c>
    </row>
    <row r="38" spans="1:2" ht="6" customHeight="1" x14ac:dyDescent="0.2">
      <c r="A38" s="50"/>
      <c r="B38" s="45"/>
    </row>
    <row r="39" spans="1:2" ht="6.75" customHeight="1" x14ac:dyDescent="0.2">
      <c r="A39" s="50"/>
      <c r="B39" s="41"/>
    </row>
    <row r="40" spans="1:2" ht="15" x14ac:dyDescent="0.25">
      <c r="A40" s="54" t="s">
        <v>92</v>
      </c>
      <c r="B40" s="46">
        <f>B23-B37</f>
        <v>12534.459300000004</v>
      </c>
    </row>
    <row r="41" spans="1:2" ht="6.75" customHeight="1" x14ac:dyDescent="0.2">
      <c r="A41" s="50"/>
      <c r="B41" s="41"/>
    </row>
    <row r="42" spans="1:2" ht="15" x14ac:dyDescent="0.25">
      <c r="A42" s="55" t="s">
        <v>93</v>
      </c>
      <c r="B42" s="41"/>
    </row>
    <row r="43" spans="1:2" x14ac:dyDescent="0.2">
      <c r="A43" s="52" t="s">
        <v>94</v>
      </c>
      <c r="B43" s="41">
        <v>3243.5571100000002</v>
      </c>
    </row>
    <row r="44" spans="1:2" x14ac:dyDescent="0.2">
      <c r="A44" s="52" t="s">
        <v>95</v>
      </c>
      <c r="B44" s="41">
        <v>2181.4037999999996</v>
      </c>
    </row>
    <row r="45" spans="1:2" x14ac:dyDescent="0.2">
      <c r="A45" s="52" t="s">
        <v>96</v>
      </c>
      <c r="B45" s="41">
        <v>514.05639999999994</v>
      </c>
    </row>
    <row r="46" spans="1:2" ht="15" x14ac:dyDescent="0.25">
      <c r="A46" s="53" t="s">
        <v>97</v>
      </c>
      <c r="B46" s="42">
        <f>SUM(B43:B45)</f>
        <v>5939.0173099999993</v>
      </c>
    </row>
    <row r="47" spans="1:2" ht="6" customHeight="1" x14ac:dyDescent="0.2">
      <c r="A47" s="50"/>
      <c r="B47" s="45"/>
    </row>
    <row r="48" spans="1:2" ht="6" customHeight="1" x14ac:dyDescent="0.2">
      <c r="A48" s="50"/>
      <c r="B48" s="41"/>
    </row>
    <row r="49" spans="1:2" ht="15" x14ac:dyDescent="0.25">
      <c r="A49" s="54" t="s">
        <v>98</v>
      </c>
      <c r="B49" s="46">
        <f>B40-B46</f>
        <v>6595.4419900000048</v>
      </c>
    </row>
    <row r="50" spans="1:2" ht="9" customHeight="1" x14ac:dyDescent="0.25">
      <c r="A50" s="56"/>
      <c r="B50" s="41"/>
    </row>
    <row r="51" spans="1:2" ht="15" x14ac:dyDescent="0.25">
      <c r="A51" s="51" t="s">
        <v>99</v>
      </c>
      <c r="B51" s="41"/>
    </row>
    <row r="52" spans="1:2" x14ac:dyDescent="0.2">
      <c r="A52" s="52" t="s">
        <v>14</v>
      </c>
      <c r="B52" s="41">
        <v>3177.18154</v>
      </c>
    </row>
    <row r="53" spans="1:2" x14ac:dyDescent="0.2">
      <c r="A53" s="52" t="s">
        <v>100</v>
      </c>
      <c r="B53" s="47"/>
    </row>
    <row r="54" spans="1:2" ht="15" x14ac:dyDescent="0.25">
      <c r="A54" s="53" t="s">
        <v>101</v>
      </c>
      <c r="B54" s="44">
        <f>SUM(B52:B53)</f>
        <v>3177.18154</v>
      </c>
    </row>
    <row r="55" spans="1:2" ht="5.25" customHeight="1" x14ac:dyDescent="0.2">
      <c r="A55" s="50"/>
      <c r="B55" s="45"/>
    </row>
    <row r="56" spans="1:2" ht="5.25" customHeight="1" x14ac:dyDescent="0.2">
      <c r="A56" s="50"/>
      <c r="B56" s="41"/>
    </row>
    <row r="57" spans="1:2" ht="12" customHeight="1" x14ac:dyDescent="0.25">
      <c r="A57" s="54" t="s">
        <v>102</v>
      </c>
      <c r="B57" s="46">
        <f>+B49-B54</f>
        <v>3418.2604500000048</v>
      </c>
    </row>
    <row r="58" spans="1:2" ht="6.75" customHeight="1" x14ac:dyDescent="0.2">
      <c r="A58" s="50"/>
      <c r="B58" s="41"/>
    </row>
    <row r="59" spans="1:2" ht="12" customHeight="1" x14ac:dyDescent="0.2">
      <c r="A59" s="52" t="s">
        <v>103</v>
      </c>
      <c r="B59" s="41">
        <v>0</v>
      </c>
    </row>
    <row r="60" spans="1:2" x14ac:dyDescent="0.2">
      <c r="A60" s="52" t="s">
        <v>104</v>
      </c>
      <c r="B60" s="48">
        <v>1485.4701600000001</v>
      </c>
    </row>
    <row r="61" spans="1:2" ht="9.9499999999999993" customHeight="1" x14ac:dyDescent="0.2">
      <c r="A61" s="50"/>
      <c r="B61" s="41"/>
    </row>
    <row r="62" spans="1:2" ht="15" x14ac:dyDescent="0.25">
      <c r="A62" s="54" t="s">
        <v>105</v>
      </c>
      <c r="B62" s="46">
        <f>SUM(B57:B61)</f>
        <v>4903.7306100000051</v>
      </c>
    </row>
    <row r="63" spans="1:2" ht="9.75" customHeight="1" x14ac:dyDescent="0.2">
      <c r="A63" s="50" t="s">
        <v>106</v>
      </c>
      <c r="B63" s="41"/>
    </row>
    <row r="64" spans="1:2" x14ac:dyDescent="0.2">
      <c r="A64" s="50" t="s">
        <v>107</v>
      </c>
      <c r="B64" s="41">
        <v>587.63343000000009</v>
      </c>
    </row>
    <row r="65" spans="1:3" x14ac:dyDescent="0.2">
      <c r="A65" s="50" t="s">
        <v>108</v>
      </c>
      <c r="B65" s="41">
        <v>870.2414500000001</v>
      </c>
    </row>
    <row r="66" spans="1:3" x14ac:dyDescent="0.2">
      <c r="A66" s="50" t="s">
        <v>109</v>
      </c>
      <c r="B66" s="41">
        <v>260.83386000000002</v>
      </c>
    </row>
    <row r="67" spans="1:3" ht="9.9499999999999993" customHeight="1" x14ac:dyDescent="0.2">
      <c r="A67" s="50"/>
      <c r="B67" s="41"/>
    </row>
    <row r="68" spans="1:3" ht="15" x14ac:dyDescent="0.25">
      <c r="A68" s="54" t="s">
        <v>110</v>
      </c>
      <c r="B68" s="46">
        <f>+B62-B64-B65-B66</f>
        <v>3185.021870000005</v>
      </c>
    </row>
    <row r="69" spans="1:3" ht="8.25" customHeight="1" x14ac:dyDescent="0.2">
      <c r="A69" s="50"/>
      <c r="B69" s="41"/>
    </row>
    <row r="70" spans="1:3" x14ac:dyDescent="0.2">
      <c r="A70" s="50" t="s">
        <v>111</v>
      </c>
      <c r="B70" s="48">
        <v>47.078699084145391</v>
      </c>
    </row>
    <row r="71" spans="1:3" ht="9.9499999999999993" customHeight="1" x14ac:dyDescent="0.2">
      <c r="A71" s="50"/>
      <c r="B71" s="41"/>
    </row>
    <row r="72" spans="1:3" ht="15.75" thickBot="1" x14ac:dyDescent="0.3">
      <c r="A72" s="57" t="s">
        <v>112</v>
      </c>
      <c r="B72" s="49">
        <f>+B68-B70</f>
        <v>3137.9431709158598</v>
      </c>
    </row>
    <row r="73" spans="1:3" ht="15" thickTop="1" x14ac:dyDescent="0.2">
      <c r="A73" s="58"/>
      <c r="B73" s="36"/>
      <c r="C73" s="37"/>
    </row>
    <row r="76" spans="1:3" x14ac:dyDescent="0.2">
      <c r="A76" s="35" t="s">
        <v>116</v>
      </c>
      <c r="B76" s="34" t="s">
        <v>113</v>
      </c>
    </row>
    <row r="77" spans="1:3" x14ac:dyDescent="0.2">
      <c r="A77" s="35" t="s">
        <v>114</v>
      </c>
      <c r="B77" s="34" t="s">
        <v>115</v>
      </c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2019-02-09T01:29:03Z</dcterms:created>
  <dcterms:modified xsi:type="dcterms:W3CDTF">2019-02-09T01:42:09Z</dcterms:modified>
</cp:coreProperties>
</file>