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 activeTab="1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33" i="1" l="1"/>
  <c r="I51" i="1"/>
  <c r="I46" i="1"/>
  <c r="I42" i="1"/>
  <c r="I38" i="1"/>
  <c r="I33" i="1"/>
  <c r="I47" i="1" s="1"/>
  <c r="I52" i="1" s="1"/>
  <c r="I21" i="1"/>
  <c r="I17" i="1"/>
  <c r="I25" i="1" s="1"/>
  <c r="G51" i="1"/>
  <c r="G46" i="1"/>
  <c r="G42" i="1"/>
  <c r="G47" i="1" s="1"/>
  <c r="G52" i="1" s="1"/>
  <c r="G38" i="1"/>
  <c r="G21" i="1"/>
  <c r="G17" i="1"/>
  <c r="G25" i="1" s="1"/>
  <c r="I32" i="2"/>
  <c r="I25" i="2"/>
  <c r="I19" i="2"/>
  <c r="I27" i="2" s="1"/>
  <c r="I34" i="2" s="1"/>
  <c r="I38" i="2" s="1"/>
  <c r="I42" i="2" s="1"/>
  <c r="G25" i="2" l="1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<sst xmlns="http://schemas.openxmlformats.org/spreadsheetml/2006/main" count="100" uniqueCount="74">
  <si>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</si>
  <si>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</si>
  <si>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</si>
  <si>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</si>
  <si>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</si>
  <si>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</si>
  <si>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</si>
  <si>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</si>
  <si>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</si>
  <si>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</si>
  <si>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</si>
  <si>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</si>
  <si>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</si>
  <si>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</si>
  <si>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</si>
  <si>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</si>
  <si>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</si>
  <si>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</si>
  <si>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</si>
  <si>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</si>
  <si>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</si>
  <si>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</si>
  <si>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</si>
  <si>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</si>
  <si>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</si>
  <si>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</si>
  <si>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</si>
  <si>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</si>
  <si>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</si>
  <si>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</si>
  <si>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</si>
  <si>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</si>
  <si>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</si>
  <si>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</si>
  <si>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</si>
  <si>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</si>
  <si>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</si>
  <si>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</si>
  <si>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</si>
  <si>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</si>
  <si>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</si>
  <si>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</si>
  <si>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</si>
  <si>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</si>
  <si>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</si>
  <si>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</si>
  <si>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</si>
  <si>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</si>
  <si>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</si>
  <si>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</si>
  <si>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</si>
  <si>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</si>
  <si>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</si>
  <si>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</si>
  <si>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</si>
  <si>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</si>
  <si>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</si>
  <si>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</si>
  <si>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</si>
  <si>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</si>
  <si>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</si>
  <si>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</si>
  <si>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</si>
  <si>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</si>
  <si>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</si>
  <si>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</si>
  <si>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</si>
  <si>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</si>
  <si>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</si>
  <si>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</si>
  <si>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</si>
  <si>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Al 31 de Enero  de 2019 y 2018</t>
  </si>
  <si>
    <t>2019</t>
  </si>
  <si>
    <t>Por los años terminados el 31 de Enero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</si>
</sst>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22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73" fontId="3" fillId="0" borderId="0" xfId="14" applyNumberFormat="1" applyFont="1" applyBorder="1" applyAlignment="1" applyProtection="1">
      <alignment horizontal="right"/>
    </xf>
    <xf numFmtId="175" fontId="3" fillId="0" borderId="0" xfId="14" applyNumberFormat="1" applyFont="1" applyBorder="1" applyAlignment="1" applyProtection="1">
      <alignment horizontal="right"/>
    </xf>
    <xf numFmtId="175" fontId="3" fillId="0" borderId="3" xfId="14" applyNumberFormat="1" applyFont="1" applyBorder="1" applyAlignment="1" applyProtection="1">
      <alignment horizontal="right"/>
    </xf>
    <xf numFmtId="166" fontId="3" fillId="0" borderId="0" xfId="14" applyNumberFormat="1" applyFont="1" applyBorder="1" applyAlignment="1" applyProtection="1">
      <alignment horizontal="right"/>
    </xf>
    <xf numFmtId="166" fontId="3" fillId="0" borderId="3" xfId="14" applyNumberFormat="1" applyFont="1" applyBorder="1" applyAlignment="1" applyProtection="1">
      <alignment horizontal="right"/>
    </xf>
    <xf numFmtId="166" fontId="3" fillId="0" borderId="0" xfId="14" applyNumberFormat="1" applyFont="1" applyBorder="1" applyAlignment="1" applyProtection="1"/>
    <xf numFmtId="166" fontId="21" fillId="0" borderId="0" xfId="25" applyNumberFormat="1" applyFont="1" applyProtection="1"/>
    <xf numFmtId="166" fontId="21" fillId="0" borderId="3" xfId="25" applyNumberFormat="1" applyFont="1" applyBorder="1" applyAlignment="1" applyProtection="1"/>
    <xf numFmtId="174" fontId="21" fillId="0" borderId="0" xfId="25" applyNumberFormat="1" applyFont="1" applyAlignment="1" applyProtection="1"/>
    <xf numFmtId="175" fontId="21" fillId="0" borderId="0" xfId="25" applyNumberFormat="1" applyFont="1" applyAlignment="1" applyProtection="1"/>
    <xf numFmtId="175" fontId="21" fillId="0" borderId="3" xfId="25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</cellXfs>
  <cellStyles count="44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115" zoomScaleNormal="115" workbookViewId="0">
      <selection activeCell="I27" sqref="I27"/>
    </sheetView>
  </sheetViews>
  <sheetFormatPr baseColWidth="10" defaultColWidth="11.42578125" defaultRowHeight="15"/>
  <cols>
    <col min="1" max="1" width="53.85546875" style="65" customWidth="1"/>
    <col min="2" max="2" width="4.85546875" style="65" customWidth="1"/>
    <col min="3" max="3" width="3.28515625" style="65" customWidth="1"/>
    <col min="4" max="4" width="3" style="65" customWidth="1"/>
    <col min="5" max="5" width="14.7109375" style="65" customWidth="1"/>
    <col min="6" max="6" width="1.85546875" style="65" customWidth="1"/>
    <col min="7" max="7" width="11.42578125" style="65" customWidth="1"/>
    <col min="8" max="8" width="2.140625" style="65" customWidth="1"/>
    <col min="9" max="13" width="11.42578125" style="65"/>
    <col min="14" max="14" width="20.42578125" style="65" customWidth="1"/>
    <col min="15" max="16384" width="11.425781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71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72</v>
      </c>
      <c r="H8" s="6"/>
      <c r="I8" s="6" t="s">
        <v>64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16">
        <v>3161.0369500000002</v>
      </c>
      <c r="H11" s="100"/>
      <c r="I11" s="116">
        <v>5429.4313300000003</v>
      </c>
    </row>
    <row r="12" spans="1:18">
      <c r="A12" s="15" t="s">
        <v>2</v>
      </c>
      <c r="B12" s="15"/>
      <c r="C12" s="15"/>
      <c r="D12" s="15"/>
      <c r="E12" s="49"/>
      <c r="F12" s="12"/>
      <c r="G12" s="116">
        <v>0.28913</v>
      </c>
      <c r="H12" s="100"/>
      <c r="I12" s="116">
        <v>0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16">
        <v>30037.14085</v>
      </c>
      <c r="H13" s="100"/>
      <c r="I13" s="116">
        <v>26202.946960000001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16">
        <v>4374.5819600000004</v>
      </c>
      <c r="H14" s="100"/>
      <c r="I14" s="116">
        <v>3888.8448699999999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16">
        <v>22582.037319999999</v>
      </c>
      <c r="H15" s="100"/>
      <c r="I15" s="116">
        <v>29068.574130000001</v>
      </c>
    </row>
    <row r="16" spans="1:18">
      <c r="A16" s="15" t="s">
        <v>56</v>
      </c>
      <c r="B16" s="15"/>
      <c r="C16" s="15"/>
      <c r="D16" s="15"/>
      <c r="E16" s="49"/>
      <c r="F16" s="12"/>
      <c r="G16" s="116">
        <v>1623.7822699999999</v>
      </c>
      <c r="H16" s="100"/>
      <c r="I16" s="116">
        <v>2384.3425200000001</v>
      </c>
    </row>
    <row r="17" spans="1:13">
      <c r="A17" s="16"/>
      <c r="B17" s="16"/>
      <c r="C17" s="16"/>
      <c r="D17" s="16"/>
      <c r="E17" s="49"/>
      <c r="F17" s="17"/>
      <c r="G17" s="18">
        <f>SUM(G11:G16)</f>
        <v>61778.868480000012</v>
      </c>
      <c r="H17" s="18"/>
      <c r="I17" s="18">
        <f>SUM(I11:I16)</f>
        <v>66974.139810000008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70</v>
      </c>
      <c r="B20" s="20"/>
      <c r="C20" s="20"/>
      <c r="D20" s="20"/>
      <c r="E20" s="49"/>
      <c r="F20" s="19"/>
      <c r="G20" s="117">
        <v>2606.28746</v>
      </c>
      <c r="H20" s="101"/>
      <c r="I20" s="117">
        <v>3076.33223</v>
      </c>
    </row>
    <row r="21" spans="1:13">
      <c r="A21" s="15"/>
      <c r="B21" s="15"/>
      <c r="C21" s="15"/>
      <c r="D21" s="15"/>
      <c r="E21" s="49"/>
      <c r="F21" s="19"/>
      <c r="G21" s="21">
        <f>SUM(G19:G20)</f>
        <v>2606.28746</v>
      </c>
      <c r="H21" s="21"/>
      <c r="I21" s="21">
        <f>SUM(I19:I20)</f>
        <v>3076.33223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17">
        <v>4262.2986000000001</v>
      </c>
      <c r="H24" s="102"/>
      <c r="I24" s="117">
        <v>4247.3216400000001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68647.454540000006</v>
      </c>
      <c r="H25" s="22"/>
      <c r="I25" s="22">
        <f>I17+I21+I24</f>
        <v>74297.793680000002</v>
      </c>
      <c r="M25" s="65" t="s">
        <v>0</v>
      </c>
    </row>
    <row r="26" spans="1:13" ht="15.75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18">
        <v>1408.9805799999999</v>
      </c>
      <c r="H29" s="103"/>
      <c r="I29" s="118">
        <v>1193.19066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19">
        <v>519.11595999999997</v>
      </c>
      <c r="H30" s="104"/>
      <c r="I30" s="119">
        <v>176.4787</v>
      </c>
    </row>
    <row r="31" spans="1:13">
      <c r="A31" s="15" t="s">
        <v>58</v>
      </c>
      <c r="B31" s="15"/>
      <c r="C31" s="15"/>
      <c r="D31" s="15"/>
      <c r="E31" s="51"/>
      <c r="F31" s="58"/>
      <c r="G31" s="119">
        <v>7280.5925900000002</v>
      </c>
      <c r="H31" s="104"/>
      <c r="I31" s="119">
        <v>9578.3583500000004</v>
      </c>
    </row>
    <row r="32" spans="1:13">
      <c r="A32" s="15" t="s">
        <v>6</v>
      </c>
      <c r="B32" s="15"/>
      <c r="C32" s="15"/>
      <c r="D32" s="15"/>
      <c r="E32" s="51"/>
      <c r="F32" s="58"/>
      <c r="G32" s="120">
        <v>3099.4898400000002</v>
      </c>
      <c r="H32" s="104"/>
      <c r="I32" s="120">
        <v>4625.1432199999999</v>
      </c>
    </row>
    <row r="33" spans="1:14">
      <c r="A33" s="15"/>
      <c r="B33" s="15"/>
      <c r="C33" s="15"/>
      <c r="D33" s="15"/>
      <c r="E33" s="51"/>
      <c r="F33" s="58"/>
      <c r="G33" s="121">
        <f>SUM(G29:G32)</f>
        <v>12308.178970000001</v>
      </c>
      <c r="H33" s="25"/>
      <c r="I33" s="121">
        <f>SUM(I29:I32)</f>
        <v>15573.17093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19">
        <v>3809.9</v>
      </c>
      <c r="H35" s="105"/>
      <c r="I35" s="119">
        <v>3707.9375500000001</v>
      </c>
    </row>
    <row r="36" spans="1:14">
      <c r="A36" s="15" t="s">
        <v>8</v>
      </c>
      <c r="B36" s="15"/>
      <c r="C36" s="15"/>
      <c r="D36" s="15"/>
      <c r="E36" s="51"/>
      <c r="F36" s="58"/>
      <c r="G36" s="119">
        <v>250</v>
      </c>
      <c r="H36" s="105"/>
      <c r="I36" s="119">
        <v>220.9067</v>
      </c>
    </row>
    <row r="37" spans="1:14">
      <c r="A37" s="15" t="s">
        <v>9</v>
      </c>
      <c r="B37" s="15"/>
      <c r="C37" s="15"/>
      <c r="D37" s="15"/>
      <c r="E37" s="51"/>
      <c r="F37" s="58"/>
      <c r="G37" s="120">
        <v>552.70000000000005</v>
      </c>
      <c r="H37" s="106"/>
      <c r="I37" s="120">
        <v>2593.8129300000001</v>
      </c>
    </row>
    <row r="38" spans="1:14">
      <c r="A38" s="15"/>
      <c r="B38" s="15"/>
      <c r="C38" s="15"/>
      <c r="D38" s="15"/>
      <c r="E38" s="51"/>
      <c r="F38" s="58"/>
      <c r="G38" s="25">
        <f>SUM(G35:G37)</f>
        <v>4612.6000000000004</v>
      </c>
      <c r="H38" s="25"/>
      <c r="I38" s="25">
        <f>SUM(I35:I37)</f>
        <v>6522.6571800000002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19">
        <v>1384.9</v>
      </c>
      <c r="H40" s="107"/>
      <c r="I40" s="119">
        <v>1583.4954</v>
      </c>
    </row>
    <row r="41" spans="1:14">
      <c r="A41" s="15" t="s">
        <v>11</v>
      </c>
      <c r="B41" s="15"/>
      <c r="C41" s="15"/>
      <c r="D41" s="15"/>
      <c r="E41" s="51"/>
      <c r="F41" s="58"/>
      <c r="G41" s="120">
        <v>14149.7</v>
      </c>
      <c r="H41" s="108"/>
      <c r="I41" s="120">
        <v>15111.415279999999</v>
      </c>
    </row>
    <row r="42" spans="1:14">
      <c r="A42" s="15"/>
      <c r="B42" s="15"/>
      <c r="C42" s="15"/>
      <c r="D42" s="15"/>
      <c r="E42" s="51"/>
      <c r="F42" s="58"/>
      <c r="G42" s="25">
        <f>SUM(G40:G41)</f>
        <v>15534.6</v>
      </c>
      <c r="H42" s="25"/>
      <c r="I42" s="25">
        <f>SUM(I40:I41)</f>
        <v>16694.910680000001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19">
        <v>3265.6</v>
      </c>
      <c r="H44" s="80"/>
      <c r="I44" s="119">
        <v>3263.2</v>
      </c>
    </row>
    <row r="45" spans="1:14">
      <c r="A45" s="15" t="s">
        <v>13</v>
      </c>
      <c r="B45" s="15"/>
      <c r="C45" s="15"/>
      <c r="D45" s="15"/>
      <c r="E45" s="51"/>
      <c r="F45" s="58"/>
      <c r="G45" s="119">
        <v>1530.8</v>
      </c>
      <c r="H45" s="81"/>
      <c r="I45" s="119">
        <v>1645.4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4796.3999999999996</v>
      </c>
      <c r="H46" s="25"/>
      <c r="I46" s="28">
        <f>SUM(I44:I45)</f>
        <v>4908.6000000000004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37251.778969999999</v>
      </c>
      <c r="H47" s="25"/>
      <c r="I47" s="26">
        <f>I33+I38+I42+I46</f>
        <v>43699.338790000002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19">
        <v>13000</v>
      </c>
      <c r="H49" s="82"/>
      <c r="I49" s="119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19">
        <v>18395.7</v>
      </c>
      <c r="H50" s="109"/>
      <c r="I50" s="119">
        <v>17598.442290000003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31395.7</v>
      </c>
      <c r="H51" s="25"/>
      <c r="I51" s="25">
        <f>SUM(I49:I50)</f>
        <v>30598.442290000003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68647.478969999996</v>
      </c>
      <c r="H52" s="25"/>
      <c r="I52" s="22">
        <f>I47+I51</f>
        <v>74297.781080000001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65</v>
      </c>
      <c r="B54" s="65" t="s">
        <v>66</v>
      </c>
      <c r="E54" s="39"/>
      <c r="G54" s="48" t="s">
        <v>68</v>
      </c>
      <c r="H54" s="66"/>
      <c r="I54" s="48"/>
    </row>
    <row r="55" spans="1:9" ht="15" customHeight="1">
      <c r="A55" s="68" t="s">
        <v>60</v>
      </c>
      <c r="B55" s="68" t="s">
        <v>67</v>
      </c>
      <c r="C55" s="57"/>
      <c r="D55" s="57"/>
      <c r="E55" s="46"/>
      <c r="F55" s="57"/>
      <c r="G55" s="59" t="s">
        <v>69</v>
      </c>
      <c r="H55" s="58"/>
      <c r="I55" s="59"/>
    </row>
    <row r="56" spans="1:9" ht="15.75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2.4429999990388751E-2</v>
      </c>
      <c r="I61" s="66">
        <f>+I52-I25</f>
        <v>-1.2600000001839362E-2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abSelected="1" zoomScaleNormal="100" workbookViewId="0">
      <selection activeCell="L20" sqref="L20"/>
    </sheetView>
  </sheetViews>
  <sheetFormatPr baseColWidth="10" defaultColWidth="11.42578125" defaultRowHeight="15"/>
  <cols>
    <col min="1" max="1" width="40.28515625" style="65" customWidth="1"/>
    <col min="2" max="3" width="9.140625" style="65"/>
    <col min="4" max="4" width="4.42578125" style="65" customWidth="1"/>
    <col min="5" max="5" width="6.42578125" style="39" customWidth="1"/>
    <col min="6" max="6" width="1.5703125" style="65" customWidth="1"/>
    <col min="7" max="7" width="15.140625" style="66" customWidth="1"/>
    <col min="8" max="8" width="3.42578125" style="66" customWidth="1"/>
    <col min="9" max="9" width="11.5703125" style="66" customWidth="1"/>
    <col min="10" max="10" width="11.42578125" style="64"/>
    <col min="11" max="16384" width="11.425781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5.75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72</v>
      </c>
      <c r="H11" s="6"/>
      <c r="I11" s="6" t="s">
        <v>64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91">
        <v>6489.5252799999998</v>
      </c>
      <c r="H14" s="83"/>
      <c r="I14" s="110">
        <v>11236.73012</v>
      </c>
    </row>
    <row r="15" spans="1:10">
      <c r="A15" s="35" t="s">
        <v>36</v>
      </c>
      <c r="D15" s="53"/>
      <c r="E15" s="54"/>
      <c r="G15" s="92">
        <v>2205.6704800000002</v>
      </c>
      <c r="H15" s="84"/>
      <c r="I15" s="111">
        <v>2374.5846000000001</v>
      </c>
    </row>
    <row r="16" spans="1:10" ht="16.5" customHeight="1">
      <c r="A16" s="36" t="s">
        <v>61</v>
      </c>
      <c r="D16" s="53"/>
      <c r="E16" s="54"/>
      <c r="G16" s="92">
        <v>882.30804999999998</v>
      </c>
      <c r="H16" s="84"/>
      <c r="I16" s="111">
        <v>767.72293999999999</v>
      </c>
    </row>
    <row r="17" spans="1:9">
      <c r="A17" s="35" t="s">
        <v>37</v>
      </c>
      <c r="D17" s="53"/>
      <c r="E17" s="54"/>
      <c r="G17" s="92">
        <v>495.19026000000002</v>
      </c>
      <c r="H17" s="84"/>
      <c r="I17" s="111">
        <v>1715.9270799999999</v>
      </c>
    </row>
    <row r="18" spans="1:9">
      <c r="A18" s="35" t="s">
        <v>38</v>
      </c>
      <c r="D18" s="53"/>
      <c r="E18" s="54"/>
      <c r="G18" s="93">
        <v>294.46352999999999</v>
      </c>
      <c r="H18" s="85"/>
      <c r="I18" s="112">
        <v>302.37997999999999</v>
      </c>
    </row>
    <row r="19" spans="1:9">
      <c r="A19" s="32"/>
      <c r="D19" s="53"/>
      <c r="E19" s="54"/>
      <c r="G19" s="69">
        <f>SUM(G14:G18)</f>
        <v>10367.157599999999</v>
      </c>
      <c r="H19" s="69"/>
      <c r="I19" s="69">
        <f>SUM(I14:I18)</f>
        <v>16397.344720000001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94">
        <v>2861.80008</v>
      </c>
      <c r="H21" s="86"/>
      <c r="I21" s="113">
        <v>2699.1752299999998</v>
      </c>
    </row>
    <row r="22" spans="1:9">
      <c r="A22" s="35" t="s">
        <v>40</v>
      </c>
      <c r="D22" s="53"/>
      <c r="E22" s="54"/>
      <c r="G22" s="94">
        <v>3941.20615</v>
      </c>
      <c r="H22" s="86"/>
      <c r="I22" s="113">
        <v>8914.8831100000007</v>
      </c>
    </row>
    <row r="23" spans="1:9">
      <c r="A23" s="35" t="s">
        <v>41</v>
      </c>
      <c r="D23" s="53"/>
      <c r="E23" s="54"/>
      <c r="G23" s="94">
        <v>1764.0763300000001</v>
      </c>
      <c r="H23" s="86"/>
      <c r="I23" s="113">
        <v>1500.46127</v>
      </c>
    </row>
    <row r="24" spans="1:9">
      <c r="A24" s="35" t="s">
        <v>54</v>
      </c>
      <c r="D24" s="53"/>
      <c r="E24" s="54"/>
      <c r="G24" s="95">
        <v>934.04624000000001</v>
      </c>
      <c r="H24" s="87"/>
      <c r="I24" s="114">
        <v>1950.69775</v>
      </c>
    </row>
    <row r="25" spans="1:9" ht="21" customHeight="1">
      <c r="A25" s="33"/>
      <c r="D25" s="53"/>
      <c r="E25" s="54"/>
      <c r="G25" s="71">
        <f>SUM(G21:G24)</f>
        <v>9501.1288000000004</v>
      </c>
      <c r="H25" s="72"/>
      <c r="I25" s="71">
        <f>SUM(I21:I24)</f>
        <v>15065.217359999999</v>
      </c>
    </row>
    <row r="26" spans="1:9" ht="13.5" customHeight="1">
      <c r="A26" s="33" t="s">
        <v>62</v>
      </c>
      <c r="D26" s="53"/>
      <c r="E26" s="54"/>
      <c r="G26" s="96">
        <v>0</v>
      </c>
      <c r="H26" s="88"/>
      <c r="I26" s="69">
        <v>0</v>
      </c>
    </row>
    <row r="27" spans="1:9" ht="21" customHeight="1">
      <c r="A27" s="31" t="s">
        <v>42</v>
      </c>
      <c r="D27" s="53"/>
      <c r="E27" s="54"/>
      <c r="G27" s="73">
        <f>+G19-G25-G26</f>
        <v>866.02879999999823</v>
      </c>
      <c r="H27" s="69"/>
      <c r="I27" s="73">
        <f>+I19-I25-I26</f>
        <v>1332.1273600000022</v>
      </c>
    </row>
    <row r="28" spans="1:9">
      <c r="A28" s="31"/>
      <c r="D28" s="53"/>
      <c r="E28" s="54"/>
      <c r="G28" s="74"/>
      <c r="H28" s="74"/>
      <c r="I28" s="74"/>
    </row>
    <row r="29" spans="1:9">
      <c r="A29" s="33" t="s">
        <v>53</v>
      </c>
      <c r="D29" s="53"/>
      <c r="E29" s="54"/>
      <c r="G29" s="74"/>
      <c r="H29" s="74"/>
      <c r="I29" s="74"/>
    </row>
    <row r="30" spans="1:9">
      <c r="A30" s="35" t="s">
        <v>43</v>
      </c>
      <c r="D30" s="53"/>
      <c r="E30" s="54"/>
      <c r="G30" s="97">
        <v>29.48358</v>
      </c>
      <c r="H30" s="89"/>
      <c r="I30" s="115">
        <v>25.957799999999999</v>
      </c>
    </row>
    <row r="31" spans="1:9">
      <c r="A31" s="35" t="s">
        <v>46</v>
      </c>
      <c r="D31" s="53"/>
      <c r="E31" s="54"/>
      <c r="G31" s="98">
        <v>391.68538000000001</v>
      </c>
      <c r="H31" s="75"/>
      <c r="I31" s="75">
        <v>358.97683999999998</v>
      </c>
    </row>
    <row r="32" spans="1:9" ht="18.75" customHeight="1">
      <c r="A32" s="34"/>
      <c r="D32" s="53"/>
      <c r="E32" s="54"/>
      <c r="G32" s="76">
        <f>SUM(G30:G31)</f>
        <v>421.16896000000003</v>
      </c>
      <c r="H32" s="74"/>
      <c r="I32" s="76">
        <f>SUM(I30:I31)</f>
        <v>384.93464</v>
      </c>
    </row>
    <row r="33" spans="1:10">
      <c r="A33" s="34"/>
      <c r="D33" s="53"/>
      <c r="E33" s="54"/>
      <c r="G33" s="77"/>
      <c r="H33" s="74"/>
      <c r="I33" s="77"/>
    </row>
    <row r="34" spans="1:10">
      <c r="A34" s="31" t="s">
        <v>45</v>
      </c>
      <c r="D34" s="53"/>
      <c r="E34" s="54"/>
      <c r="G34" s="74">
        <f>+G27-G32</f>
        <v>444.8598399999982</v>
      </c>
      <c r="H34" s="74"/>
      <c r="I34" s="74">
        <f>+I27-I32</f>
        <v>947.19272000000228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99">
        <v>27.090820000000001</v>
      </c>
      <c r="H36" s="90"/>
      <c r="I36" s="112">
        <v>-2.1504300000000001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471.95065999999821</v>
      </c>
      <c r="H38" s="69"/>
      <c r="I38" s="69">
        <f>SUM(I34:I36)</f>
        <v>945.04229000000225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0</v>
      </c>
      <c r="H40" s="77"/>
      <c r="I40" s="77">
        <v>0</v>
      </c>
    </row>
    <row r="41" spans="1:10">
      <c r="A41" s="33" t="s">
        <v>63</v>
      </c>
      <c r="D41" s="53"/>
      <c r="E41" s="54"/>
      <c r="G41" s="77">
        <v>0</v>
      </c>
      <c r="H41" s="74"/>
      <c r="I41" s="77">
        <v>0</v>
      </c>
    </row>
    <row r="42" spans="1:10" ht="24.75" customHeight="1" thickBot="1">
      <c r="A42" s="31" t="s">
        <v>49</v>
      </c>
      <c r="D42" s="53"/>
      <c r="E42" s="54"/>
      <c r="G42" s="78">
        <f>SUM(G38:G41)</f>
        <v>471.95065999999821</v>
      </c>
      <c r="H42" s="74"/>
      <c r="I42" s="78">
        <f>SUM(I38:I41)</f>
        <v>945.04229000000225</v>
      </c>
    </row>
    <row r="43" spans="1:10" ht="15.75" thickTop="1"/>
    <row r="44" spans="1:10">
      <c r="G44" s="48"/>
      <c r="I44" s="48"/>
    </row>
    <row r="45" spans="1:10">
      <c r="G45" s="48"/>
      <c r="I45" s="48"/>
    </row>
    <row r="46" spans="1:10">
      <c r="A46" s="65" t="s">
        <v>65</v>
      </c>
      <c r="B46" s="65" t="s">
        <v>66</v>
      </c>
      <c r="G46" s="48" t="s">
        <v>68</v>
      </c>
      <c r="I46" s="48"/>
    </row>
    <row r="47" spans="1:10" ht="15" customHeight="1">
      <c r="A47" s="68" t="s">
        <v>60</v>
      </c>
      <c r="B47" s="68" t="s">
        <v>67</v>
      </c>
      <c r="C47" s="57"/>
      <c r="D47" s="57"/>
      <c r="E47" s="46"/>
      <c r="F47" s="57"/>
      <c r="G47" s="59" t="s">
        <v>69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5.75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2019-02-07T21:22:49Z</cp:lastPrinted>
  <dcterms:created xsi:type="dcterms:W3CDTF">2011-01-17T20:49:33Z</dcterms:created>
  <dcterms:modified xsi:type="dcterms:W3CDTF">2019-02-07T21:23:02Z</dcterms:modified>
</cp:coreProperties>
</file>