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4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ESTADOS FINACIEROS2018" sheetId="20" r:id="rId5"/>
  </sheets>
  <calcPr calcId="125725"/>
</workbook>
</file>

<file path=xl/calcChain.xml><?xml version="1.0" encoding="utf-8"?>
<calcChain xmlns="http://schemas.openxmlformats.org/spreadsheetml/2006/main">
  <c r="P17" i="20"/>
  <c r="P20" s="1"/>
  <c r="P23" s="1"/>
  <c r="P28" s="1"/>
  <c r="H40"/>
  <c r="H17" l="1"/>
  <c r="H23"/>
  <c r="H49"/>
  <c r="H36"/>
  <c r="H41" s="1"/>
  <c r="S35" i="10"/>
  <c r="S37"/>
  <c r="S38"/>
  <c r="S44"/>
  <c r="S48"/>
  <c r="Q35"/>
  <c r="Q37"/>
  <c r="Q38"/>
  <c r="Q44"/>
  <c r="Q48"/>
  <c r="S16"/>
  <c r="S19"/>
  <c r="Q16"/>
  <c r="Q19"/>
  <c r="I11"/>
  <c r="S11" s="1"/>
  <c r="S17" s="1"/>
  <c r="I12"/>
  <c r="S12" s="1"/>
  <c r="I13"/>
  <c r="S13" s="1"/>
  <c r="I14"/>
  <c r="S14"/>
  <c r="I15"/>
  <c r="S15" s="1"/>
  <c r="I18"/>
  <c r="S18" s="1"/>
  <c r="S23" s="1"/>
  <c r="I20"/>
  <c r="S20" s="1"/>
  <c r="I21"/>
  <c r="S21" s="1"/>
  <c r="I22"/>
  <c r="S22" s="1"/>
  <c r="I27"/>
  <c r="S27" s="1"/>
  <c r="S36" s="1"/>
  <c r="I28"/>
  <c r="S28" s="1"/>
  <c r="I29"/>
  <c r="S29"/>
  <c r="I30"/>
  <c r="S30" s="1"/>
  <c r="I31"/>
  <c r="S31" s="1"/>
  <c r="I32"/>
  <c r="S32" s="1"/>
  <c r="I33"/>
  <c r="S33"/>
  <c r="I34"/>
  <c r="S34" s="1"/>
  <c r="I39"/>
  <c r="I40" s="1"/>
  <c r="I43"/>
  <c r="S43" s="1"/>
  <c r="S49" s="1"/>
  <c r="I45"/>
  <c r="S45" s="1"/>
  <c r="I46"/>
  <c r="S46" s="1"/>
  <c r="I47"/>
  <c r="S47" s="1"/>
  <c r="G27"/>
  <c r="Q27" s="1"/>
  <c r="G28"/>
  <c r="G29"/>
  <c r="Q29" s="1"/>
  <c r="G30"/>
  <c r="Q30" s="1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 s="1"/>
  <c r="S17" s="1"/>
  <c r="I12"/>
  <c r="S12"/>
  <c r="I13"/>
  <c r="S13" s="1"/>
  <c r="I14"/>
  <c r="S14"/>
  <c r="I15"/>
  <c r="S15" s="1"/>
  <c r="I18"/>
  <c r="S18"/>
  <c r="S23" s="1"/>
  <c r="I20"/>
  <c r="S20" s="1"/>
  <c r="I21"/>
  <c r="S21" s="1"/>
  <c r="I22"/>
  <c r="S22" s="1"/>
  <c r="I27"/>
  <c r="I36" s="1"/>
  <c r="I28"/>
  <c r="S28" s="1"/>
  <c r="I29"/>
  <c r="S29" s="1"/>
  <c r="I30"/>
  <c r="S30" s="1"/>
  <c r="I31"/>
  <c r="S31" s="1"/>
  <c r="I32"/>
  <c r="S32" s="1"/>
  <c r="I33"/>
  <c r="S33" s="1"/>
  <c r="I34"/>
  <c r="S34" s="1"/>
  <c r="I39"/>
  <c r="S39" s="1"/>
  <c r="S40" s="1"/>
  <c r="I43"/>
  <c r="I49" s="1"/>
  <c r="I45"/>
  <c r="S45" s="1"/>
  <c r="I46"/>
  <c r="S46" s="1"/>
  <c r="I47"/>
  <c r="S47" s="1"/>
  <c r="S27"/>
  <c r="S36" s="1"/>
  <c r="G27"/>
  <c r="G28"/>
  <c r="Q28" s="1"/>
  <c r="G29"/>
  <c r="Q29" s="1"/>
  <c r="G30"/>
  <c r="Q30" s="1"/>
  <c r="G31"/>
  <c r="Q31" s="1"/>
  <c r="G32"/>
  <c r="Q32" s="1"/>
  <c r="G33"/>
  <c r="Q33" s="1"/>
  <c r="G34"/>
  <c r="Q34" s="1"/>
  <c r="G39"/>
  <c r="G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19"/>
  <c r="Q19" s="1"/>
  <c r="G21"/>
  <c r="Q21" s="1"/>
  <c r="G22"/>
  <c r="Q22" s="1"/>
  <c r="S26" i="3"/>
  <c r="S25"/>
  <c r="S24"/>
  <c r="S16"/>
  <c r="Q26"/>
  <c r="Q25"/>
  <c r="Q24"/>
  <c r="Q16"/>
  <c r="I22"/>
  <c r="S22" s="1"/>
  <c r="I21"/>
  <c r="S21" s="1"/>
  <c r="I19"/>
  <c r="S19" s="1"/>
  <c r="I18"/>
  <c r="S18" s="1"/>
  <c r="I15"/>
  <c r="S15" s="1"/>
  <c r="I14"/>
  <c r="S14" s="1"/>
  <c r="I13"/>
  <c r="S13" s="1"/>
  <c r="I12"/>
  <c r="S12" s="1"/>
  <c r="I11"/>
  <c r="S11" s="1"/>
  <c r="I10"/>
  <c r="G10"/>
  <c r="Q10" s="1"/>
  <c r="G13"/>
  <c r="Q13" s="1"/>
  <c r="G14"/>
  <c r="Q14" s="1"/>
  <c r="G15"/>
  <c r="Q15" s="1"/>
  <c r="G18"/>
  <c r="Q18" s="1"/>
  <c r="G19"/>
  <c r="Q19" s="1"/>
  <c r="G21"/>
  <c r="Q21" s="1"/>
  <c r="G22"/>
  <c r="Q22" s="1"/>
  <c r="G21" i="2"/>
  <c r="Q21" s="1"/>
  <c r="G22"/>
  <c r="Q22" s="1"/>
  <c r="I17" i="10"/>
  <c r="G15" i="2"/>
  <c r="Q15" s="1"/>
  <c r="G20"/>
  <c r="Q20" s="1"/>
  <c r="G18"/>
  <c r="Q18" s="1"/>
  <c r="G22" i="10"/>
  <c r="Q22" s="1"/>
  <c r="G21"/>
  <c r="Q21" s="1"/>
  <c r="G18"/>
  <c r="Q18" s="1"/>
  <c r="G20"/>
  <c r="Q20" s="1"/>
  <c r="G15"/>
  <c r="Q15" s="1"/>
  <c r="I49"/>
  <c r="G12" i="3"/>
  <c r="Q12" s="1"/>
  <c r="G13" i="11"/>
  <c r="Q13" s="1"/>
  <c r="G12"/>
  <c r="Q12" s="1"/>
  <c r="G14" i="2"/>
  <c r="Q14" s="1"/>
  <c r="G14" i="10"/>
  <c r="Q14" s="1"/>
  <c r="S39"/>
  <c r="S40" s="1"/>
  <c r="S11" i="11"/>
  <c r="I36" i="10"/>
  <c r="I23" i="2"/>
  <c r="G13"/>
  <c r="Q13" s="1"/>
  <c r="G47"/>
  <c r="Q47" s="1"/>
  <c r="G11" i="3"/>
  <c r="G11" i="11"/>
  <c r="G47" i="10"/>
  <c r="Q39" i="2" l="1"/>
  <c r="Q40" s="1"/>
  <c r="H24" i="20"/>
  <c r="H50"/>
  <c r="G49" i="10"/>
  <c r="G36"/>
  <c r="G40"/>
  <c r="Q47"/>
  <c r="Q49" s="1"/>
  <c r="G17" i="3"/>
  <c r="G20" s="1"/>
  <c r="G23" s="1"/>
  <c r="G27" s="1"/>
  <c r="Q28" i="10"/>
  <c r="G36" i="2"/>
  <c r="G41" s="1"/>
  <c r="G49"/>
  <c r="I23" i="10"/>
  <c r="I24" s="1"/>
  <c r="I41"/>
  <c r="I50" s="1"/>
  <c r="I54" s="1"/>
  <c r="S54" s="1"/>
  <c r="I17" i="3"/>
  <c r="I20" s="1"/>
  <c r="I23" s="1"/>
  <c r="I27" s="1"/>
  <c r="S43" i="2"/>
  <c r="S49" s="1"/>
  <c r="S24"/>
  <c r="I17"/>
  <c r="I24" s="1"/>
  <c r="S17" i="11"/>
  <c r="S20" s="1"/>
  <c r="S23" s="1"/>
  <c r="S27" s="1"/>
  <c r="G17"/>
  <c r="G20" s="1"/>
  <c r="G23" s="1"/>
  <c r="G27" s="1"/>
  <c r="Q11"/>
  <c r="Q17" s="1"/>
  <c r="Q20" s="1"/>
  <c r="Q23" s="1"/>
  <c r="Q27" s="1"/>
  <c r="G12" i="2"/>
  <c r="Q12" s="1"/>
  <c r="G11"/>
  <c r="G13" i="10"/>
  <c r="Q13" s="1"/>
  <c r="Q23"/>
  <c r="Q36"/>
  <c r="Q41" s="1"/>
  <c r="Q23" i="2"/>
  <c r="Q49"/>
  <c r="G23" i="10"/>
  <c r="S41" i="2"/>
  <c r="S41" i="10"/>
  <c r="S50" s="1"/>
  <c r="S24"/>
  <c r="Q11" i="3"/>
  <c r="Q17" s="1"/>
  <c r="Q20" s="1"/>
  <c r="Q23" s="1"/>
  <c r="Q27" s="1"/>
  <c r="I17" i="11"/>
  <c r="I20" s="1"/>
  <c r="I23" s="1"/>
  <c r="I27" s="1"/>
  <c r="G23" i="2"/>
  <c r="I40"/>
  <c r="I41" s="1"/>
  <c r="I50" s="1"/>
  <c r="I54" s="1"/>
  <c r="S54" s="1"/>
  <c r="Q27"/>
  <c r="Q36" s="1"/>
  <c r="Q41" s="1"/>
  <c r="S10" i="3"/>
  <c r="S17" s="1"/>
  <c r="S20" s="1"/>
  <c r="S23" s="1"/>
  <c r="S27" s="1"/>
  <c r="G41" i="10" l="1"/>
  <c r="G50" s="1"/>
  <c r="G50" i="2"/>
  <c r="S50"/>
  <c r="Q50"/>
  <c r="G17"/>
  <c r="G24" s="1"/>
  <c r="Q11"/>
  <c r="Q17" s="1"/>
  <c r="Q24" s="1"/>
  <c r="G12" i="10"/>
  <c r="Q12" s="1"/>
  <c r="Q50"/>
  <c r="G11"/>
  <c r="G54" i="2" l="1"/>
  <c r="Q54" s="1"/>
  <c r="Q11" i="10"/>
  <c r="Q17" s="1"/>
  <c r="Q24" s="1"/>
  <c r="G17"/>
  <c r="G24" s="1"/>
  <c r="G54" s="1"/>
  <c r="Q54" s="1"/>
</calcChain>
</file>

<file path=xl/sharedStrings.xml><?xml version="1.0" encoding="utf-8"?>
<sst xmlns="http://schemas.openxmlformats.org/spreadsheetml/2006/main" count="430" uniqueCount="93">
  <si>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</si>
  <si>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</si>
  <si>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</si>
  <si>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</si>
  <si>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</si>
  <si>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</si>
  <si>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</si>
  <si>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</si>
  <si>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</si>
  <si>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</si>
  <si>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</si>
  <si>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</si>
  <si>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</si>
  <si>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</si>
  <si>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</si>
  <si>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</si>
  <si>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</si>
  <si>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</si>
  <si>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</si>
  <si>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</si>
  <si>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</si>
  <si>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</si>
  <si>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</si>
  <si>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</si>
  <si>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</si>
  <si>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</si>
  <si>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</si>
  <si>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</si>
  <si>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</si>
  <si>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</si>
  <si>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</si>
  <si>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</si>
  <si>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</si>
  <si>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</si>
  <si>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</si>
  <si>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</si>
  <si>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Scotia Seguros S.A.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</si>
  <si>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</si>
  <si>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</si>
  <si>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</si>
  <si>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</si>
  <si>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</si>
  <si>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</si>
  <si>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</si>
  <si>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</si>
  <si>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</si>
  <si>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</si>
  <si>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</si>
  <si>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</si>
  <si>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</si>
  <si>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</si>
  <si>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</si>
  <si>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</si>
  <si>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</si>
  <si>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</si>
  <si>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</si>
  <si>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</si>
  <si>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</si>
  <si>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</si>
  <si>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</si>
  <si>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</si>
  <si>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</si>
  <si>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</si>
  <si>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</si>
  <si>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</si>
  <si>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</si>
  <si>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</si>
  <si>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</si>
  <si>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</si>
  <si>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</si>
  <si>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</si>
  <si>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</si>
  <si>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</si>
  <si>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</si>
  <si>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</si>
  <si>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</si>
  <si>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</si>
  <si>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</si>
  <si>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</si>
  <si>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</si>
  <si>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</si>
  <si>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</si>
  <si>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</si>
  <si>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</si>
  <si>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</si>
  <si>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</si>
  <si>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Al 31 de Diciembre</t>
  </si>
  <si>
    <t>Contribucion Especial</t>
  </si>
  <si>
    <t>Dolores Ana Yansi de Figueroa</t>
  </si>
  <si>
    <t>Gerente General</t>
  </si>
  <si>
    <t>María Emma Aguilar Ayala</t>
  </si>
  <si>
    <t>Contador</t>
  </si>
  <si>
    <t>Del 01 de enero al 31 de Diciembre 2018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</si>
</sst>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0" xfId="0" applyFont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49" fontId="8" fillId="0" borderId="0" xfId="0" applyNumberFormat="1" applyFont="1" applyBorder="1"/>
    <xf numFmtId="0" fontId="12" fillId="0" borderId="0" xfId="0" applyFont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Fill="1" applyBorder="1"/>
    <xf numFmtId="164" fontId="8" fillId="0" borderId="5" xfId="0" applyNumberFormat="1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12" fillId="0" borderId="7" xfId="0" applyFont="1" applyBorder="1"/>
    <xf numFmtId="0" fontId="12" fillId="0" borderId="8" xfId="0" applyFont="1" applyBorder="1"/>
    <xf numFmtId="0" fontId="8" fillId="0" borderId="9" xfId="0" applyFont="1" applyBorder="1"/>
    <xf numFmtId="0" fontId="8" fillId="0" borderId="10" xfId="0" applyFont="1" applyBorder="1" applyAlignment="1">
      <alignment horizontal="left"/>
    </xf>
    <xf numFmtId="0" fontId="8" fillId="0" borderId="10" xfId="0" applyFont="1" applyBorder="1"/>
    <xf numFmtId="0" fontId="8" fillId="0" borderId="10" xfId="0" applyFont="1" applyFill="1" applyBorder="1" applyAlignment="1">
      <alignment vertical="top" wrapText="1"/>
    </xf>
    <xf numFmtId="164" fontId="8" fillId="0" borderId="10" xfId="0" applyNumberFormat="1" applyFont="1" applyBorder="1"/>
    <xf numFmtId="0" fontId="8" fillId="0" borderId="11" xfId="0" applyFont="1" applyBorder="1"/>
    <xf numFmtId="167" fontId="8" fillId="0" borderId="10" xfId="0" applyNumberFormat="1" applyFont="1" applyBorder="1"/>
    <xf numFmtId="0" fontId="9" fillId="0" borderId="4" xfId="0" applyFont="1" applyBorder="1" applyAlignment="1">
      <alignment horizontal="left"/>
    </xf>
    <xf numFmtId="164" fontId="8" fillId="0" borderId="6" xfId="0" applyNumberFormat="1" applyFont="1" applyBorder="1"/>
    <xf numFmtId="0" fontId="13" fillId="0" borderId="9" xfId="0" applyFont="1" applyBorder="1" applyAlignment="1">
      <alignment horizontal="center"/>
    </xf>
    <xf numFmtId="0" fontId="12" fillId="0" borderId="10" xfId="0" applyFont="1" applyBorder="1"/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0" fontId="13" fillId="0" borderId="11" xfId="0" applyFont="1" applyBorder="1" applyAlignment="1">
      <alignment horizontal="center"/>
    </xf>
    <xf numFmtId="165" fontId="11" fillId="0" borderId="3" xfId="0" applyNumberFormat="1" applyFont="1" applyBorder="1"/>
    <xf numFmtId="165" fontId="11" fillId="0" borderId="12" xfId="0" applyNumberFormat="1" applyFont="1" applyBorder="1"/>
    <xf numFmtId="49" fontId="8" fillId="0" borderId="5" xfId="0" applyNumberFormat="1" applyFont="1" applyBorder="1"/>
    <xf numFmtId="0" fontId="8" fillId="0" borderId="5" xfId="0" applyFont="1" applyFill="1" applyBorder="1"/>
    <xf numFmtId="49" fontId="8" fillId="0" borderId="10" xfId="0" applyNumberFormat="1" applyFont="1" applyBorder="1"/>
    <xf numFmtId="49" fontId="8" fillId="0" borderId="4" xfId="0" applyNumberFormat="1" applyFont="1" applyBorder="1"/>
    <xf numFmtId="0" fontId="10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49" fontId="11" fillId="0" borderId="0" xfId="0" applyNumberFormat="1" applyFont="1"/>
    <xf numFmtId="0" fontId="11" fillId="0" borderId="0" xfId="0" applyFont="1" applyFill="1"/>
    <xf numFmtId="164" fontId="11" fillId="0" borderId="0" xfId="0" applyNumberFormat="1" applyFont="1"/>
    <xf numFmtId="0" fontId="8" fillId="0" borderId="0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</cellXfs>
  <cellStyles count="4">
    <cellStyle name="Millares 2" xfId="2"/>
    <cellStyle name="Normal" xfId="0" builtinId="0"/>
    <cellStyle name="Normal 2" xfId="1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133349</xdr:colOff>
      <xdr:row>2</xdr:row>
      <xdr:rowOff>0</xdr:rowOff>
    </xdr:from>
    <xdr:to>
      <xdr:col>5</xdr:col>
      <xdr:colOff>183356</xdr:colOff>
      <xdr:row>3</xdr:row>
      <xdr:rowOff>14288</xdr:rowOff>
    </xdr:to>
    <xdr:pic>
      <xdr:nvPicPr>
        <xdr:cNvPr id="3" name="Picture 7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86699" y="457200"/>
          <a:ext cx="1488282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297656</xdr:colOff>
      <xdr:row>2</xdr:row>
      <xdr:rowOff>23813</xdr:rowOff>
    </xdr:from>
    <xdr:to>
      <xdr:col>13</xdr:col>
      <xdr:colOff>526257</xdr:colOff>
      <xdr:row>3</xdr:row>
      <xdr:rowOff>38101</xdr:rowOff>
    </xdr:to>
    <xdr:pic>
      <xdr:nvPicPr>
        <xdr:cNvPr id="6" name="Picture 7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2469" y="476251"/>
          <a:ext cx="1490663" cy="240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20" t="s">
        <v>4</v>
      </c>
      <c r="D3" s="120"/>
      <c r="E3" s="120"/>
      <c r="F3" s="120"/>
      <c r="G3" s="120"/>
      <c r="H3" s="120"/>
      <c r="I3" s="120"/>
      <c r="J3" s="26"/>
      <c r="L3" s="25"/>
      <c r="M3" s="120" t="s">
        <v>4</v>
      </c>
      <c r="N3" s="120"/>
      <c r="O3" s="120"/>
      <c r="P3" s="120"/>
      <c r="Q3" s="120"/>
      <c r="R3" s="120"/>
      <c r="S3" s="120"/>
      <c r="T3" s="26"/>
    </row>
    <row r="4" spans="2:20" ht="18" customHeight="1">
      <c r="B4" s="25"/>
      <c r="C4" s="120" t="s">
        <v>71</v>
      </c>
      <c r="D4" s="120"/>
      <c r="E4" s="120"/>
      <c r="F4" s="120"/>
      <c r="G4" s="120"/>
      <c r="H4" s="120"/>
      <c r="I4" s="120"/>
      <c r="J4" s="26"/>
      <c r="L4" s="25"/>
      <c r="M4" s="120" t="s">
        <v>71</v>
      </c>
      <c r="N4" s="120"/>
      <c r="O4" s="120"/>
      <c r="P4" s="120"/>
      <c r="Q4" s="120"/>
      <c r="R4" s="120"/>
      <c r="S4" s="120"/>
      <c r="T4" s="26"/>
    </row>
    <row r="5" spans="2:20" ht="18" customHeight="1">
      <c r="B5" s="25"/>
      <c r="C5" s="120" t="s">
        <v>39</v>
      </c>
      <c r="D5" s="120"/>
      <c r="E5" s="120"/>
      <c r="F5" s="120"/>
      <c r="G5" s="120"/>
      <c r="H5" s="120"/>
      <c r="I5" s="120"/>
      <c r="J5" s="26"/>
      <c r="L5" s="25"/>
      <c r="M5" s="120" t="s">
        <v>39</v>
      </c>
      <c r="N5" s="120"/>
      <c r="O5" s="120"/>
      <c r="P5" s="120"/>
      <c r="Q5" s="120"/>
      <c r="R5" s="120"/>
      <c r="S5" s="120"/>
      <c r="T5" s="26"/>
    </row>
    <row r="6" spans="2:20" ht="18" customHeight="1">
      <c r="B6" s="25"/>
      <c r="C6" s="121"/>
      <c r="D6" s="121"/>
      <c r="E6" s="121"/>
      <c r="F6" s="121"/>
      <c r="G6" s="121"/>
      <c r="H6" s="121"/>
      <c r="I6" s="121"/>
      <c r="J6" s="26"/>
      <c r="L6" s="25"/>
      <c r="M6" s="121" t="s">
        <v>5</v>
      </c>
      <c r="N6" s="121"/>
      <c r="O6" s="121"/>
      <c r="P6" s="121"/>
      <c r="Q6" s="121"/>
      <c r="R6" s="121"/>
      <c r="S6" s="121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40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20" t="s">
        <v>4</v>
      </c>
      <c r="D3" s="120"/>
      <c r="E3" s="120"/>
      <c r="F3" s="120"/>
      <c r="G3" s="120"/>
      <c r="H3" s="120"/>
      <c r="I3" s="120"/>
      <c r="J3" s="26"/>
      <c r="L3" s="25"/>
      <c r="M3" s="120" t="s">
        <v>4</v>
      </c>
      <c r="N3" s="120"/>
      <c r="O3" s="120"/>
      <c r="P3" s="120"/>
      <c r="Q3" s="120"/>
      <c r="R3" s="120"/>
      <c r="S3" s="120"/>
      <c r="T3" s="26"/>
    </row>
    <row r="4" spans="2:20" ht="18" customHeight="1">
      <c r="B4" s="25"/>
      <c r="C4" s="120" t="s">
        <v>48</v>
      </c>
      <c r="D4" s="120"/>
      <c r="E4" s="120"/>
      <c r="F4" s="120"/>
      <c r="G4" s="120"/>
      <c r="H4" s="120"/>
      <c r="I4" s="120"/>
      <c r="J4" s="26"/>
      <c r="L4" s="25"/>
      <c r="M4" s="120" t="s">
        <v>48</v>
      </c>
      <c r="N4" s="120"/>
      <c r="O4" s="120"/>
      <c r="P4" s="120"/>
      <c r="Q4" s="120"/>
      <c r="R4" s="120"/>
      <c r="S4" s="120"/>
      <c r="T4" s="26"/>
    </row>
    <row r="5" spans="2:20" ht="18" customHeight="1">
      <c r="B5" s="25"/>
      <c r="C5" s="120" t="s">
        <v>39</v>
      </c>
      <c r="D5" s="120"/>
      <c r="E5" s="120"/>
      <c r="F5" s="120"/>
      <c r="G5" s="120"/>
      <c r="H5" s="120"/>
      <c r="I5" s="120"/>
      <c r="J5" s="26"/>
      <c r="L5" s="25"/>
      <c r="M5" s="120" t="s">
        <v>39</v>
      </c>
      <c r="N5" s="120"/>
      <c r="O5" s="120"/>
      <c r="P5" s="120"/>
      <c r="Q5" s="120"/>
      <c r="R5" s="120"/>
      <c r="S5" s="120"/>
      <c r="T5" s="26"/>
    </row>
    <row r="6" spans="2:20" ht="18" customHeight="1">
      <c r="B6" s="25"/>
      <c r="C6" s="121"/>
      <c r="D6" s="121"/>
      <c r="E6" s="121"/>
      <c r="F6" s="121"/>
      <c r="G6" s="121"/>
      <c r="H6" s="121"/>
      <c r="I6" s="121"/>
      <c r="J6" s="26"/>
      <c r="L6" s="25"/>
      <c r="M6" s="121" t="s">
        <v>5</v>
      </c>
      <c r="N6" s="121"/>
      <c r="O6" s="121"/>
      <c r="P6" s="121"/>
      <c r="Q6" s="121"/>
      <c r="R6" s="121"/>
      <c r="S6" s="121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20" t="s">
        <v>4</v>
      </c>
      <c r="D3" s="120"/>
      <c r="E3" s="120"/>
      <c r="F3" s="120"/>
      <c r="G3" s="120"/>
      <c r="H3" s="120"/>
      <c r="I3" s="120"/>
      <c r="J3" s="26"/>
      <c r="L3" s="25"/>
      <c r="M3" s="120" t="s">
        <v>4</v>
      </c>
      <c r="N3" s="120"/>
      <c r="O3" s="120"/>
      <c r="P3" s="120"/>
      <c r="Q3" s="120"/>
      <c r="R3" s="120"/>
      <c r="S3" s="120"/>
      <c r="T3" s="26"/>
    </row>
    <row r="4" spans="2:20" ht="18" customHeight="1">
      <c r="B4" s="25"/>
      <c r="C4" s="120" t="s">
        <v>71</v>
      </c>
      <c r="D4" s="120"/>
      <c r="E4" s="120"/>
      <c r="F4" s="120"/>
      <c r="G4" s="120"/>
      <c r="H4" s="120"/>
      <c r="I4" s="120"/>
      <c r="J4" s="26"/>
      <c r="L4" s="25"/>
      <c r="M4" s="120" t="s">
        <v>71</v>
      </c>
      <c r="N4" s="120"/>
      <c r="O4" s="120"/>
      <c r="P4" s="120"/>
      <c r="Q4" s="120"/>
      <c r="R4" s="120"/>
      <c r="S4" s="120"/>
      <c r="T4" s="26"/>
    </row>
    <row r="5" spans="2:20" ht="18" customHeight="1">
      <c r="B5" s="25"/>
      <c r="C5" s="120" t="s">
        <v>38</v>
      </c>
      <c r="D5" s="120"/>
      <c r="E5" s="120"/>
      <c r="F5" s="120"/>
      <c r="G5" s="120"/>
      <c r="H5" s="120"/>
      <c r="I5" s="120"/>
      <c r="J5" s="26"/>
      <c r="L5" s="25"/>
      <c r="M5" s="120" t="s">
        <v>44</v>
      </c>
      <c r="N5" s="120"/>
      <c r="O5" s="120"/>
      <c r="P5" s="120"/>
      <c r="Q5" s="120"/>
      <c r="R5" s="120"/>
      <c r="S5" s="120"/>
      <c r="T5" s="26"/>
    </row>
    <row r="6" spans="2:20" ht="18" customHeight="1">
      <c r="B6" s="25"/>
      <c r="C6" s="121" t="s">
        <v>5</v>
      </c>
      <c r="D6" s="121"/>
      <c r="E6" s="121"/>
      <c r="F6" s="121"/>
      <c r="G6" s="121"/>
      <c r="H6" s="121"/>
      <c r="I6" s="121"/>
      <c r="J6" s="26"/>
      <c r="L6" s="25"/>
      <c r="M6" s="121" t="s">
        <v>5</v>
      </c>
      <c r="N6" s="121"/>
      <c r="O6" s="121"/>
      <c r="P6" s="121"/>
      <c r="Q6" s="121"/>
      <c r="R6" s="121"/>
      <c r="S6" s="121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40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20" t="s">
        <v>4</v>
      </c>
      <c r="D3" s="120"/>
      <c r="E3" s="120"/>
      <c r="F3" s="120"/>
      <c r="G3" s="120"/>
      <c r="H3" s="120"/>
      <c r="I3" s="120"/>
      <c r="J3" s="26"/>
      <c r="L3" s="25"/>
      <c r="M3" s="120" t="s">
        <v>4</v>
      </c>
      <c r="N3" s="120"/>
      <c r="O3" s="120"/>
      <c r="P3" s="120"/>
      <c r="Q3" s="120"/>
      <c r="R3" s="120"/>
      <c r="S3" s="120"/>
      <c r="T3" s="26"/>
    </row>
    <row r="4" spans="2:24" ht="18" customHeight="1">
      <c r="B4" s="25"/>
      <c r="C4" s="120" t="s">
        <v>48</v>
      </c>
      <c r="D4" s="120"/>
      <c r="E4" s="120"/>
      <c r="F4" s="120"/>
      <c r="G4" s="120"/>
      <c r="H4" s="120"/>
      <c r="I4" s="120"/>
      <c r="J4" s="26"/>
      <c r="L4" s="25"/>
      <c r="M4" s="120" t="s">
        <v>48</v>
      </c>
      <c r="N4" s="120"/>
      <c r="O4" s="120"/>
      <c r="P4" s="120"/>
      <c r="Q4" s="120"/>
      <c r="R4" s="120"/>
      <c r="S4" s="120"/>
      <c r="T4" s="26"/>
    </row>
    <row r="5" spans="2:24" ht="18" customHeight="1">
      <c r="B5" s="25"/>
      <c r="C5" s="120" t="s">
        <v>84</v>
      </c>
      <c r="D5" s="120"/>
      <c r="E5" s="120"/>
      <c r="F5" s="120"/>
      <c r="G5" s="120"/>
      <c r="H5" s="120"/>
      <c r="I5" s="120"/>
      <c r="J5" s="26"/>
      <c r="L5" s="25"/>
      <c r="M5" s="120" t="s">
        <v>84</v>
      </c>
      <c r="N5" s="120"/>
      <c r="O5" s="120"/>
      <c r="P5" s="120"/>
      <c r="Q5" s="120"/>
      <c r="R5" s="120"/>
      <c r="S5" s="120"/>
      <c r="T5" s="26"/>
    </row>
    <row r="6" spans="2:24" ht="18" customHeight="1">
      <c r="B6" s="25"/>
      <c r="C6" s="121"/>
      <c r="D6" s="121"/>
      <c r="E6" s="121"/>
      <c r="F6" s="121"/>
      <c r="G6" s="121"/>
      <c r="H6" s="121"/>
      <c r="I6" s="121"/>
      <c r="J6" s="26"/>
      <c r="L6" s="25"/>
      <c r="M6" s="121" t="s">
        <v>5</v>
      </c>
      <c r="N6" s="121"/>
      <c r="O6" s="121"/>
      <c r="P6" s="121"/>
      <c r="Q6" s="121"/>
      <c r="R6" s="121"/>
      <c r="S6" s="121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C1:Q56"/>
  <sheetViews>
    <sheetView showGridLines="0" tabSelected="1" topLeftCell="A49" zoomScale="80" workbookViewId="0">
      <selection activeCell="F54" sqref="F54:J54"/>
    </sheetView>
  </sheetViews>
  <sheetFormatPr baseColWidth="10" defaultRowHeight="18" customHeight="1"/>
  <cols>
    <col min="1" max="1" width="4.140625" style="61" customWidth="1"/>
    <col min="2" max="2" width="11.42578125" style="61"/>
    <col min="3" max="3" width="3.7109375" style="61" customWidth="1"/>
    <col min="4" max="4" width="17.85546875" style="61" customWidth="1"/>
    <col min="5" max="5" width="3.7109375" style="61" customWidth="1"/>
    <col min="6" max="6" width="44.85546875" style="61" customWidth="1"/>
    <col min="7" max="7" width="3.7109375" style="61" customWidth="1"/>
    <col min="8" max="8" width="15.7109375" style="61" customWidth="1"/>
    <col min="9" max="9" width="3.7109375" style="61" customWidth="1"/>
    <col min="10" max="10" width="11.42578125" style="61"/>
    <col min="11" max="11" width="7.85546875" style="61" customWidth="1"/>
    <col min="12" max="12" width="11" style="61" customWidth="1"/>
    <col min="13" max="13" width="35.42578125" style="61" hidden="1" customWidth="1"/>
    <col min="14" max="14" width="37" style="61" customWidth="1"/>
    <col min="15" max="15" width="16.42578125" style="61" customWidth="1"/>
    <col min="16" max="16" width="17.5703125" style="61" customWidth="1"/>
    <col min="17" max="16384" width="11.42578125" style="61"/>
  </cols>
  <sheetData>
    <row r="1" spans="3:17" ht="18" customHeight="1" thickBot="1"/>
    <row r="2" spans="3:17" ht="18" customHeight="1">
      <c r="C2" s="85"/>
      <c r="D2" s="86"/>
      <c r="E2" s="86"/>
      <c r="F2" s="87"/>
      <c r="G2" s="86"/>
      <c r="H2" s="88"/>
      <c r="I2" s="89"/>
      <c r="K2" s="85"/>
      <c r="L2" s="110"/>
      <c r="M2" s="110"/>
      <c r="N2" s="111"/>
      <c r="O2" s="111"/>
      <c r="P2" s="88"/>
      <c r="Q2" s="89"/>
    </row>
    <row r="3" spans="3:17" ht="18" customHeight="1">
      <c r="C3" s="90"/>
      <c r="D3" s="122" t="s">
        <v>36</v>
      </c>
      <c r="E3" s="122"/>
      <c r="F3" s="122"/>
      <c r="G3" s="122"/>
      <c r="H3" s="122"/>
      <c r="I3" s="91"/>
      <c r="K3" s="90"/>
      <c r="L3" s="122" t="s">
        <v>36</v>
      </c>
      <c r="M3" s="122"/>
      <c r="N3" s="122"/>
      <c r="O3" s="122"/>
      <c r="P3" s="122"/>
      <c r="Q3" s="91"/>
    </row>
    <row r="4" spans="3:17" ht="18" customHeight="1">
      <c r="C4" s="90"/>
      <c r="D4" s="122" t="s">
        <v>52</v>
      </c>
      <c r="E4" s="122"/>
      <c r="F4" s="122"/>
      <c r="G4" s="122"/>
      <c r="H4" s="122"/>
      <c r="I4" s="91"/>
      <c r="K4" s="90"/>
      <c r="L4" s="122" t="s">
        <v>53</v>
      </c>
      <c r="M4" s="122"/>
      <c r="N4" s="122"/>
      <c r="O4" s="122"/>
      <c r="P4" s="122"/>
      <c r="Q4" s="91"/>
    </row>
    <row r="5" spans="3:17" ht="18" customHeight="1">
      <c r="C5" s="90"/>
      <c r="D5" s="122" t="s">
        <v>86</v>
      </c>
      <c r="E5" s="122"/>
      <c r="F5" s="122"/>
      <c r="G5" s="122"/>
      <c r="H5" s="122"/>
      <c r="I5" s="91"/>
      <c r="K5" s="90"/>
      <c r="L5" s="122" t="s">
        <v>92</v>
      </c>
      <c r="M5" s="122"/>
      <c r="N5" s="122"/>
      <c r="O5" s="122"/>
      <c r="P5" s="122"/>
      <c r="Q5" s="91"/>
    </row>
    <row r="6" spans="3:17" ht="18" customHeight="1" thickBot="1">
      <c r="C6" s="90"/>
      <c r="D6" s="122" t="s">
        <v>5</v>
      </c>
      <c r="E6" s="122"/>
      <c r="F6" s="122"/>
      <c r="G6" s="122"/>
      <c r="H6" s="122"/>
      <c r="I6" s="91"/>
      <c r="K6" s="90"/>
      <c r="L6" s="122" t="s">
        <v>5</v>
      </c>
      <c r="M6" s="122"/>
      <c r="N6" s="122"/>
      <c r="O6" s="122"/>
      <c r="P6" s="122"/>
      <c r="Q6" s="91"/>
    </row>
    <row r="7" spans="3:17" ht="18" customHeight="1">
      <c r="C7" s="90"/>
      <c r="D7" s="101"/>
      <c r="E7" s="86"/>
      <c r="F7" s="87"/>
      <c r="G7" s="86"/>
      <c r="H7" s="102"/>
      <c r="I7" s="91"/>
      <c r="K7" s="90"/>
      <c r="L7" s="113"/>
      <c r="M7" s="110"/>
      <c r="N7" s="114"/>
      <c r="O7" s="114"/>
      <c r="P7" s="102"/>
      <c r="Q7" s="91"/>
    </row>
    <row r="8" spans="3:17" s="74" customFormat="1" ht="18" customHeight="1" thickBot="1">
      <c r="C8" s="92"/>
      <c r="D8" s="103" t="s">
        <v>73</v>
      </c>
      <c r="E8" s="104"/>
      <c r="F8" s="105" t="s">
        <v>6</v>
      </c>
      <c r="G8" s="106"/>
      <c r="H8" s="107">
        <v>2018</v>
      </c>
      <c r="I8" s="93"/>
      <c r="K8" s="92"/>
      <c r="L8" s="103" t="s">
        <v>73</v>
      </c>
      <c r="M8" s="105"/>
      <c r="N8" s="105" t="s">
        <v>6</v>
      </c>
      <c r="O8" s="115"/>
      <c r="P8" s="107">
        <v>2018</v>
      </c>
      <c r="Q8" s="93"/>
    </row>
    <row r="9" spans="3:17" ht="18" customHeight="1">
      <c r="C9" s="90"/>
      <c r="D9" s="66"/>
      <c r="E9" s="63"/>
      <c r="F9" s="67"/>
      <c r="G9" s="65"/>
      <c r="H9" s="68"/>
      <c r="I9" s="91"/>
      <c r="K9" s="90"/>
      <c r="L9" s="66"/>
      <c r="M9" s="66"/>
      <c r="N9" s="67"/>
      <c r="O9" s="67"/>
      <c r="P9" s="68"/>
      <c r="Q9" s="91"/>
    </row>
    <row r="10" spans="3:17" ht="18" customHeight="1">
      <c r="C10" s="90"/>
      <c r="D10" s="78"/>
      <c r="E10" s="63"/>
      <c r="F10" s="79" t="s">
        <v>68</v>
      </c>
      <c r="G10" s="63"/>
      <c r="H10" s="64"/>
      <c r="I10" s="91"/>
      <c r="K10" s="90"/>
      <c r="L10" s="119" t="s">
        <v>74</v>
      </c>
      <c r="M10" s="73"/>
      <c r="N10" s="75" t="s">
        <v>49</v>
      </c>
      <c r="O10" s="75"/>
      <c r="P10" s="70">
        <v>66309.025600000008</v>
      </c>
      <c r="Q10" s="91"/>
    </row>
    <row r="11" spans="3:17" ht="18" customHeight="1">
      <c r="C11" s="90"/>
      <c r="D11" s="78">
        <v>11</v>
      </c>
      <c r="E11" s="63"/>
      <c r="F11" s="75" t="s">
        <v>7</v>
      </c>
      <c r="G11" s="63"/>
      <c r="H11" s="69">
        <v>16930.314259999999</v>
      </c>
      <c r="I11" s="91"/>
      <c r="K11" s="90"/>
      <c r="L11" s="119" t="s">
        <v>75</v>
      </c>
      <c r="M11" s="73"/>
      <c r="N11" s="75" t="s">
        <v>50</v>
      </c>
      <c r="O11" s="75"/>
      <c r="P11" s="69">
        <v>15824.183780000001</v>
      </c>
      <c r="Q11" s="91"/>
    </row>
    <row r="12" spans="3:17" ht="18" customHeight="1">
      <c r="C12" s="90"/>
      <c r="D12" s="78">
        <v>12</v>
      </c>
      <c r="E12" s="63"/>
      <c r="F12" s="75" t="s">
        <v>8</v>
      </c>
      <c r="G12" s="63"/>
      <c r="H12" s="69">
        <v>39682.207949999989</v>
      </c>
      <c r="I12" s="91"/>
      <c r="K12" s="90"/>
      <c r="L12" s="119" t="s">
        <v>76</v>
      </c>
      <c r="M12" s="73"/>
      <c r="N12" s="75" t="s">
        <v>51</v>
      </c>
      <c r="O12" s="75"/>
      <c r="P12" s="69">
        <v>19806.865239999999</v>
      </c>
      <c r="Q12" s="91"/>
    </row>
    <row r="13" spans="3:17" ht="18" customHeight="1">
      <c r="C13" s="90"/>
      <c r="D13" s="78">
        <v>13</v>
      </c>
      <c r="E13" s="63"/>
      <c r="F13" s="75" t="s">
        <v>9</v>
      </c>
      <c r="G13" s="63"/>
      <c r="H13" s="69">
        <v>6052.3925300000019</v>
      </c>
      <c r="I13" s="91"/>
      <c r="K13" s="90"/>
      <c r="L13" s="119" t="s">
        <v>77</v>
      </c>
      <c r="M13" s="73"/>
      <c r="N13" s="75" t="s">
        <v>54</v>
      </c>
      <c r="O13" s="75"/>
      <c r="P13" s="69">
        <v>10809.59885</v>
      </c>
      <c r="Q13" s="91"/>
    </row>
    <row r="14" spans="3:17" ht="18" customHeight="1">
      <c r="C14" s="90"/>
      <c r="D14" s="78">
        <v>14</v>
      </c>
      <c r="E14" s="63"/>
      <c r="F14" s="75" t="s">
        <v>10</v>
      </c>
      <c r="G14" s="63"/>
      <c r="H14" s="69">
        <v>8710.4098699999995</v>
      </c>
      <c r="I14" s="91"/>
      <c r="K14" s="90"/>
      <c r="L14" s="119" t="s">
        <v>78</v>
      </c>
      <c r="M14" s="73"/>
      <c r="N14" s="75" t="s">
        <v>55</v>
      </c>
      <c r="O14" s="75"/>
      <c r="P14" s="69">
        <v>5227.6409199999989</v>
      </c>
      <c r="Q14" s="91"/>
    </row>
    <row r="15" spans="3:17" ht="18" customHeight="1">
      <c r="C15" s="90"/>
      <c r="D15" s="78">
        <v>16</v>
      </c>
      <c r="E15" s="63"/>
      <c r="F15" s="75" t="s">
        <v>11</v>
      </c>
      <c r="G15" s="63"/>
      <c r="H15" s="69">
        <v>3728.0404500000009</v>
      </c>
      <c r="I15" s="91"/>
      <c r="K15" s="90"/>
      <c r="L15" s="119" t="s">
        <v>79</v>
      </c>
      <c r="M15" s="73"/>
      <c r="N15" s="75" t="s">
        <v>56</v>
      </c>
      <c r="O15" s="75"/>
      <c r="P15" s="69">
        <v>6205.2472200000011</v>
      </c>
      <c r="Q15" s="91"/>
    </row>
    <row r="16" spans="3:17" ht="18" customHeight="1">
      <c r="C16" s="90"/>
      <c r="D16" s="78"/>
      <c r="E16" s="63"/>
      <c r="F16" s="75" t="s">
        <v>12</v>
      </c>
      <c r="G16" s="63"/>
      <c r="H16" s="69">
        <v>0</v>
      </c>
      <c r="I16" s="91"/>
      <c r="K16" s="90"/>
      <c r="L16" s="73"/>
      <c r="M16" s="73"/>
      <c r="N16" s="75" t="s">
        <v>57</v>
      </c>
      <c r="O16" s="75"/>
      <c r="P16" s="69">
        <v>0</v>
      </c>
      <c r="Q16" s="91"/>
    </row>
    <row r="17" spans="3:17" ht="18" customHeight="1">
      <c r="C17" s="90"/>
      <c r="D17" s="78"/>
      <c r="E17" s="63"/>
      <c r="F17" s="76" t="s">
        <v>0</v>
      </c>
      <c r="G17" s="65"/>
      <c r="H17" s="108">
        <f>SUM(H10:H16)</f>
        <v>75103.365059999996</v>
      </c>
      <c r="I17" s="91"/>
      <c r="K17" s="90"/>
      <c r="L17" s="73"/>
      <c r="M17" s="73"/>
      <c r="N17" s="76" t="s">
        <v>58</v>
      </c>
      <c r="O17" s="76"/>
      <c r="P17" s="108">
        <f>+P10-(P11+P12+P13+P14+P15+P16)</f>
        <v>8435.489590000012</v>
      </c>
      <c r="Q17" s="91"/>
    </row>
    <row r="18" spans="3:17" ht="18" customHeight="1">
      <c r="C18" s="90"/>
      <c r="D18" s="78">
        <v>18</v>
      </c>
      <c r="E18" s="63"/>
      <c r="F18" s="75" t="s">
        <v>13</v>
      </c>
      <c r="G18" s="63"/>
      <c r="H18" s="69">
        <v>1975.1571299999998</v>
      </c>
      <c r="I18" s="91"/>
      <c r="K18" s="90"/>
      <c r="L18" s="73" t="s">
        <v>80</v>
      </c>
      <c r="M18" s="73"/>
      <c r="N18" s="75" t="s">
        <v>43</v>
      </c>
      <c r="O18" s="75"/>
      <c r="P18" s="69">
        <v>2256.3598299999994</v>
      </c>
      <c r="Q18" s="91"/>
    </row>
    <row r="19" spans="3:17" ht="18" customHeight="1">
      <c r="C19" s="90"/>
      <c r="D19" s="78"/>
      <c r="E19" s="63"/>
      <c r="F19" s="75" t="s">
        <v>14</v>
      </c>
      <c r="G19" s="63"/>
      <c r="H19" s="69">
        <v>0</v>
      </c>
      <c r="I19" s="91"/>
      <c r="K19" s="90"/>
      <c r="L19" s="73" t="s">
        <v>81</v>
      </c>
      <c r="M19" s="73"/>
      <c r="N19" s="75" t="s">
        <v>59</v>
      </c>
      <c r="O19" s="75"/>
      <c r="P19" s="69">
        <v>373.56664000000001</v>
      </c>
      <c r="Q19" s="91"/>
    </row>
    <row r="20" spans="3:17" ht="18" customHeight="1">
      <c r="C20" s="90"/>
      <c r="D20" s="78">
        <v>17</v>
      </c>
      <c r="E20" s="63"/>
      <c r="F20" s="75" t="s">
        <v>15</v>
      </c>
      <c r="G20" s="63"/>
      <c r="H20" s="69">
        <v>0</v>
      </c>
      <c r="I20" s="91"/>
      <c r="K20" s="90"/>
      <c r="L20" s="73"/>
      <c r="M20" s="73"/>
      <c r="N20" s="76" t="s">
        <v>60</v>
      </c>
      <c r="O20" s="76"/>
      <c r="P20" s="108">
        <f>+P17-(P18+P19)</f>
        <v>5805.5631200000125</v>
      </c>
      <c r="Q20" s="91"/>
    </row>
    <row r="21" spans="3:17" ht="18" customHeight="1">
      <c r="C21" s="90"/>
      <c r="D21" s="78">
        <v>1901</v>
      </c>
      <c r="E21" s="63"/>
      <c r="F21" s="75" t="s">
        <v>16</v>
      </c>
      <c r="G21" s="63"/>
      <c r="H21" s="69">
        <v>257.12637000000007</v>
      </c>
      <c r="I21" s="91"/>
      <c r="K21" s="90"/>
      <c r="L21" s="73" t="s">
        <v>82</v>
      </c>
      <c r="M21" s="73"/>
      <c r="N21" s="75" t="s">
        <v>61</v>
      </c>
      <c r="O21" s="75"/>
      <c r="P21" s="69">
        <v>765.99536999999998</v>
      </c>
      <c r="Q21" s="91"/>
    </row>
    <row r="22" spans="3:17" ht="18" customHeight="1">
      <c r="C22" s="90"/>
      <c r="D22" s="78" t="s">
        <v>85</v>
      </c>
      <c r="E22" s="63"/>
      <c r="F22" s="75" t="s">
        <v>17</v>
      </c>
      <c r="G22" s="63"/>
      <c r="H22" s="69">
        <v>545.75404999999978</v>
      </c>
      <c r="I22" s="91"/>
      <c r="K22" s="90"/>
      <c r="L22" s="73" t="s">
        <v>83</v>
      </c>
      <c r="M22" s="73"/>
      <c r="N22" s="75" t="s">
        <v>62</v>
      </c>
      <c r="O22" s="75"/>
      <c r="P22" s="69">
        <v>317.39143999999993</v>
      </c>
      <c r="Q22" s="91"/>
    </row>
    <row r="23" spans="3:17" ht="18" customHeight="1">
      <c r="C23" s="90"/>
      <c r="D23" s="78"/>
      <c r="E23" s="63"/>
      <c r="F23" s="76" t="s">
        <v>1</v>
      </c>
      <c r="G23" s="65"/>
      <c r="H23" s="70">
        <f>SUM(H18:H22)</f>
        <v>2778.03755</v>
      </c>
      <c r="I23" s="91"/>
      <c r="K23" s="90"/>
      <c r="L23" s="73"/>
      <c r="M23" s="73"/>
      <c r="N23" s="76" t="s">
        <v>63</v>
      </c>
      <c r="O23" s="76"/>
      <c r="P23" s="108">
        <f>+P20+P21-P22</f>
        <v>6254.1670500000118</v>
      </c>
      <c r="Q23" s="91"/>
    </row>
    <row r="24" spans="3:17" ht="18" customHeight="1">
      <c r="C24" s="90"/>
      <c r="D24" s="78"/>
      <c r="E24" s="63"/>
      <c r="F24" s="76" t="s">
        <v>18</v>
      </c>
      <c r="G24" s="65"/>
      <c r="H24" s="108">
        <f>+H17+H23</f>
        <v>77881.40260999999</v>
      </c>
      <c r="I24" s="91"/>
      <c r="K24" s="90"/>
      <c r="L24" s="73"/>
      <c r="M24" s="73"/>
      <c r="N24" s="75" t="s">
        <v>37</v>
      </c>
      <c r="O24" s="75"/>
      <c r="P24" s="69">
        <v>1812.9965900000002</v>
      </c>
      <c r="Q24" s="91"/>
    </row>
    <row r="25" spans="3:17" ht="18" customHeight="1">
      <c r="C25" s="90"/>
      <c r="D25" s="78"/>
      <c r="E25" s="63"/>
      <c r="F25" s="80" t="s">
        <v>69</v>
      </c>
      <c r="G25" s="63"/>
      <c r="H25" s="69"/>
      <c r="I25" s="91"/>
      <c r="K25" s="90"/>
      <c r="L25" s="73"/>
      <c r="M25" s="73"/>
      <c r="N25" s="75" t="s">
        <v>87</v>
      </c>
      <c r="O25" s="75"/>
      <c r="P25" s="69">
        <v>250.21592999999999</v>
      </c>
      <c r="Q25" s="91"/>
    </row>
    <row r="26" spans="3:17" ht="18" customHeight="1">
      <c r="C26" s="90"/>
      <c r="D26" s="78"/>
      <c r="E26" s="63"/>
      <c r="F26" s="80" t="s">
        <v>72</v>
      </c>
      <c r="G26" s="63"/>
      <c r="H26" s="69"/>
      <c r="I26" s="91"/>
      <c r="K26" s="90"/>
      <c r="L26" s="73"/>
      <c r="M26" s="73"/>
      <c r="N26" s="75" t="s">
        <v>65</v>
      </c>
      <c r="O26" s="75"/>
      <c r="P26" s="69">
        <v>0</v>
      </c>
      <c r="Q26" s="91"/>
    </row>
    <row r="27" spans="3:17" ht="18" customHeight="1">
      <c r="C27" s="90"/>
      <c r="D27" s="78">
        <v>21</v>
      </c>
      <c r="E27" s="63"/>
      <c r="F27" s="75" t="s">
        <v>19</v>
      </c>
      <c r="G27" s="63"/>
      <c r="H27" s="69">
        <v>717.06613000000016</v>
      </c>
      <c r="I27" s="91"/>
      <c r="K27" s="90"/>
      <c r="L27" s="73"/>
      <c r="M27" s="73"/>
      <c r="N27" s="75" t="s">
        <v>66</v>
      </c>
      <c r="O27" s="75"/>
      <c r="P27" s="69">
        <v>357.34962000000002</v>
      </c>
      <c r="Q27" s="91"/>
    </row>
    <row r="28" spans="3:17" ht="18" customHeight="1">
      <c r="C28" s="90"/>
      <c r="D28" s="78">
        <v>22</v>
      </c>
      <c r="E28" s="63"/>
      <c r="F28" s="75" t="s">
        <v>20</v>
      </c>
      <c r="G28" s="63"/>
      <c r="H28" s="69">
        <v>12804.19238</v>
      </c>
      <c r="I28" s="91"/>
      <c r="K28" s="90"/>
      <c r="L28" s="73"/>
      <c r="M28" s="73"/>
      <c r="N28" s="76" t="s">
        <v>67</v>
      </c>
      <c r="O28" s="76"/>
      <c r="P28" s="108">
        <f>+P23-(P24+P26+P27+P25)</f>
        <v>3833.6049100000118</v>
      </c>
      <c r="Q28" s="91"/>
    </row>
    <row r="29" spans="3:17" ht="18" customHeight="1" thickBot="1">
      <c r="C29" s="90"/>
      <c r="D29" s="78">
        <v>23</v>
      </c>
      <c r="E29" s="63"/>
      <c r="F29" s="75" t="s">
        <v>21</v>
      </c>
      <c r="G29" s="63"/>
      <c r="H29" s="69">
        <v>3754.2111500000001</v>
      </c>
      <c r="I29" s="91"/>
      <c r="K29" s="94"/>
      <c r="L29" s="112"/>
      <c r="M29" s="112"/>
      <c r="N29" s="97"/>
      <c r="O29" s="97"/>
      <c r="P29" s="98"/>
      <c r="Q29" s="99"/>
    </row>
    <row r="30" spans="3:17" ht="18" customHeight="1">
      <c r="C30" s="90"/>
      <c r="D30" s="78">
        <v>24</v>
      </c>
      <c r="E30" s="63"/>
      <c r="F30" s="75" t="s">
        <v>22</v>
      </c>
      <c r="G30" s="63"/>
      <c r="H30" s="69">
        <v>4476.6797799999995</v>
      </c>
      <c r="I30" s="91"/>
    </row>
    <row r="31" spans="3:17" ht="18" customHeight="1">
      <c r="C31" s="90"/>
      <c r="D31" s="78">
        <v>25</v>
      </c>
      <c r="E31" s="63"/>
      <c r="F31" s="75" t="s">
        <v>23</v>
      </c>
      <c r="G31" s="63"/>
      <c r="H31" s="69">
        <v>0</v>
      </c>
      <c r="I31" s="91"/>
    </row>
    <row r="32" spans="3:17" ht="18" customHeight="1">
      <c r="C32" s="90"/>
      <c r="D32" s="78">
        <v>26</v>
      </c>
      <c r="E32" s="63"/>
      <c r="F32" s="75" t="s">
        <v>24</v>
      </c>
      <c r="G32" s="63"/>
      <c r="H32" s="69">
        <v>1049.9409699999997</v>
      </c>
      <c r="I32" s="91"/>
    </row>
    <row r="33" spans="3:17" ht="18" customHeight="1">
      <c r="C33" s="90"/>
      <c r="D33" s="78">
        <v>27</v>
      </c>
      <c r="E33" s="63"/>
      <c r="F33" s="75" t="s">
        <v>25</v>
      </c>
      <c r="G33" s="63"/>
      <c r="H33" s="69">
        <v>1333.2302499999998</v>
      </c>
      <c r="I33" s="91"/>
      <c r="K33" s="116" t="s">
        <v>88</v>
      </c>
      <c r="L33" s="116"/>
      <c r="M33" s="117"/>
      <c r="N33" s="117"/>
      <c r="O33" s="118" t="s">
        <v>90</v>
      </c>
      <c r="P33" s="72"/>
      <c r="Q33" s="72"/>
    </row>
    <row r="34" spans="3:17" ht="18" customHeight="1">
      <c r="C34" s="90"/>
      <c r="D34" s="78">
        <v>28</v>
      </c>
      <c r="E34" s="63"/>
      <c r="F34" s="75" t="s">
        <v>26</v>
      </c>
      <c r="G34" s="63"/>
      <c r="H34" s="69">
        <v>157.24999999999997</v>
      </c>
      <c r="I34" s="91"/>
      <c r="K34" s="116" t="s">
        <v>89</v>
      </c>
      <c r="L34" s="116"/>
      <c r="M34" s="117"/>
      <c r="N34" s="117"/>
      <c r="O34" s="118" t="s">
        <v>91</v>
      </c>
      <c r="P34" s="72"/>
      <c r="Q34" s="72"/>
    </row>
    <row r="35" spans="3:17" ht="18" customHeight="1">
      <c r="C35" s="90"/>
      <c r="D35" s="78"/>
      <c r="E35" s="63"/>
      <c r="F35" s="75" t="s">
        <v>27</v>
      </c>
      <c r="G35" s="63"/>
      <c r="H35" s="69">
        <v>0</v>
      </c>
      <c r="I35" s="91"/>
    </row>
    <row r="36" spans="3:17" ht="18" customHeight="1">
      <c r="C36" s="90"/>
      <c r="D36" s="78"/>
      <c r="E36" s="63"/>
      <c r="F36" s="76" t="s">
        <v>2</v>
      </c>
      <c r="G36" s="65"/>
      <c r="H36" s="108">
        <f>SUM(H27:H35)</f>
        <v>24292.570659999998</v>
      </c>
      <c r="I36" s="91"/>
    </row>
    <row r="37" spans="3:17" ht="18" customHeight="1">
      <c r="C37" s="90"/>
      <c r="D37" s="78"/>
      <c r="E37" s="63"/>
      <c r="F37" s="75" t="s">
        <v>28</v>
      </c>
      <c r="G37" s="63"/>
      <c r="H37" s="69">
        <v>0</v>
      </c>
      <c r="I37" s="91"/>
    </row>
    <row r="38" spans="3:17" ht="18" customHeight="1">
      <c r="C38" s="90"/>
      <c r="D38" s="78"/>
      <c r="E38" s="63"/>
      <c r="F38" s="75" t="s">
        <v>29</v>
      </c>
      <c r="G38" s="63"/>
      <c r="H38" s="69">
        <v>0</v>
      </c>
      <c r="I38" s="91"/>
    </row>
    <row r="39" spans="3:17" ht="18" customHeight="1">
      <c r="C39" s="90"/>
      <c r="D39" s="78">
        <v>29</v>
      </c>
      <c r="E39" s="63"/>
      <c r="F39" s="75" t="s">
        <v>27</v>
      </c>
      <c r="G39" s="63"/>
      <c r="H39" s="69">
        <v>3535.0564300000001</v>
      </c>
      <c r="I39" s="91"/>
    </row>
    <row r="40" spans="3:17" ht="18" customHeight="1">
      <c r="C40" s="90"/>
      <c r="D40" s="78"/>
      <c r="E40" s="63"/>
      <c r="F40" s="76" t="s">
        <v>3</v>
      </c>
      <c r="G40" s="65"/>
      <c r="H40" s="109">
        <f>SUM(H37:H39)</f>
        <v>3535.0564300000001</v>
      </c>
      <c r="I40" s="91"/>
    </row>
    <row r="41" spans="3:17" ht="18" customHeight="1">
      <c r="C41" s="90"/>
      <c r="D41" s="78"/>
      <c r="E41" s="63"/>
      <c r="F41" s="76" t="s">
        <v>30</v>
      </c>
      <c r="G41" s="65"/>
      <c r="H41" s="108">
        <f>+H36+H40</f>
        <v>27827.627089999998</v>
      </c>
      <c r="I41" s="91"/>
    </row>
    <row r="42" spans="3:17" ht="18" customHeight="1">
      <c r="C42" s="90"/>
      <c r="D42" s="78"/>
      <c r="E42" s="63"/>
      <c r="F42" s="81" t="s">
        <v>70</v>
      </c>
      <c r="G42" s="63"/>
      <c r="H42" s="69"/>
      <c r="I42" s="91"/>
    </row>
    <row r="43" spans="3:17" ht="18" customHeight="1">
      <c r="C43" s="90"/>
      <c r="D43" s="78">
        <v>31</v>
      </c>
      <c r="E43" s="63"/>
      <c r="F43" s="75" t="s">
        <v>31</v>
      </c>
      <c r="G43" s="63"/>
      <c r="H43" s="69">
        <v>8640</v>
      </c>
      <c r="I43" s="91"/>
    </row>
    <row r="44" spans="3:17" ht="18" customHeight="1">
      <c r="C44" s="90"/>
      <c r="D44" s="78"/>
      <c r="E44" s="63"/>
      <c r="F44" s="75" t="s">
        <v>32</v>
      </c>
      <c r="G44" s="63"/>
      <c r="H44" s="69">
        <v>0</v>
      </c>
      <c r="I44" s="91"/>
    </row>
    <row r="45" spans="3:17" ht="18" customHeight="1">
      <c r="C45" s="90"/>
      <c r="D45" s="78">
        <v>35</v>
      </c>
      <c r="E45" s="63"/>
      <c r="F45" s="75" t="s">
        <v>33</v>
      </c>
      <c r="G45" s="63"/>
      <c r="H45" s="69">
        <v>1728</v>
      </c>
      <c r="I45" s="91"/>
    </row>
    <row r="46" spans="3:17" ht="18" customHeight="1">
      <c r="C46" s="90"/>
      <c r="D46" s="78" t="s">
        <v>42</v>
      </c>
      <c r="E46" s="63"/>
      <c r="F46" s="75" t="s">
        <v>34</v>
      </c>
      <c r="G46" s="63"/>
      <c r="H46" s="69">
        <v>35852.17</v>
      </c>
      <c r="I46" s="91"/>
    </row>
    <row r="47" spans="3:17" ht="18" customHeight="1">
      <c r="C47" s="90"/>
      <c r="D47" s="82" t="s">
        <v>41</v>
      </c>
      <c r="E47" s="63"/>
      <c r="F47" s="75" t="s">
        <v>35</v>
      </c>
      <c r="G47" s="63"/>
      <c r="H47" s="69">
        <v>3833.6</v>
      </c>
      <c r="I47" s="91"/>
    </row>
    <row r="48" spans="3:17" ht="18" customHeight="1">
      <c r="C48" s="90"/>
      <c r="D48" s="78"/>
      <c r="E48" s="63"/>
      <c r="F48" s="75" t="s">
        <v>45</v>
      </c>
      <c r="G48" s="63"/>
      <c r="H48" s="69">
        <v>0</v>
      </c>
      <c r="I48" s="91"/>
    </row>
    <row r="49" spans="3:10" ht="18" customHeight="1">
      <c r="C49" s="90"/>
      <c r="D49" s="78"/>
      <c r="E49" s="63"/>
      <c r="F49" s="76" t="s">
        <v>46</v>
      </c>
      <c r="G49" s="65"/>
      <c r="H49" s="108">
        <f>SUM(H43:H48)</f>
        <v>50053.77</v>
      </c>
      <c r="I49" s="91"/>
    </row>
    <row r="50" spans="3:10" ht="18" customHeight="1">
      <c r="C50" s="90"/>
      <c r="D50" s="78"/>
      <c r="E50" s="63"/>
      <c r="F50" s="76" t="s">
        <v>47</v>
      </c>
      <c r="G50" s="65"/>
      <c r="H50" s="108">
        <f>+H41+H49</f>
        <v>77881.397089999999</v>
      </c>
      <c r="I50" s="91"/>
    </row>
    <row r="51" spans="3:10" ht="18" customHeight="1" thickBot="1">
      <c r="C51" s="94"/>
      <c r="D51" s="95"/>
      <c r="E51" s="96"/>
      <c r="F51" s="97"/>
      <c r="G51" s="96"/>
      <c r="H51" s="100"/>
      <c r="I51" s="99"/>
    </row>
    <row r="52" spans="3:10" ht="18" customHeight="1">
      <c r="D52" s="83"/>
      <c r="F52" s="84"/>
      <c r="H52" s="71"/>
    </row>
    <row r="53" spans="3:10" ht="18" customHeight="1">
      <c r="C53" s="72"/>
      <c r="D53" s="78"/>
      <c r="F53" s="84"/>
      <c r="H53" s="71"/>
    </row>
    <row r="54" spans="3:10" ht="18" customHeight="1">
      <c r="D54" s="116" t="s">
        <v>88</v>
      </c>
      <c r="E54" s="116"/>
      <c r="F54" s="117"/>
      <c r="G54" s="117"/>
      <c r="H54" s="118" t="s">
        <v>90</v>
      </c>
      <c r="I54" s="72"/>
      <c r="J54" s="72"/>
    </row>
    <row r="55" spans="3:10" ht="18" customHeight="1">
      <c r="D55" s="116" t="s">
        <v>89</v>
      </c>
      <c r="E55" s="116"/>
      <c r="F55" s="117"/>
      <c r="G55" s="117"/>
      <c r="H55" s="118" t="s">
        <v>91</v>
      </c>
      <c r="I55" s="72"/>
      <c r="J55" s="72"/>
    </row>
    <row r="56" spans="3:10" ht="18" customHeight="1">
      <c r="D56" s="83"/>
      <c r="F56" s="77"/>
      <c r="H56" s="62"/>
    </row>
  </sheetData>
  <mergeCells count="8">
    <mergeCell ref="D6:H6"/>
    <mergeCell ref="L3:P3"/>
    <mergeCell ref="L4:P4"/>
    <mergeCell ref="L5:P5"/>
    <mergeCell ref="L6:P6"/>
    <mergeCell ref="D3:H3"/>
    <mergeCell ref="D4:H4"/>
    <mergeCell ref="D5:H5"/>
  </mergeCells>
  <printOptions horizontalCentered="1"/>
  <pageMargins left="0.74803149606299213" right="0.51181102362204722" top="0.23622047244094491" bottom="0.15748031496062992" header="0" footer="0"/>
  <pageSetup scale="55" orientation="landscape" r:id="rId1"/>
  <headerFooter alignWithMargins="0">
    <oddFooter>&amp;R&amp;"Times New Roman,Negrita Cursiva"&amp;8Departamento de Contabilidad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 General_Marzo_05</vt:lpstr>
      <vt:lpstr>Estado de Resultados_Marzo_05</vt:lpstr>
      <vt:lpstr>Balance General_Junio_05</vt:lpstr>
      <vt:lpstr>Estado de Resultados_Junio_05</vt:lpstr>
      <vt:lpstr>ESTADOS FINACIEROS2018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2019-02-05T17:56:57Z</cp:lastPrinted>
  <dcterms:created xsi:type="dcterms:W3CDTF">2005-07-15T20:52:32Z</dcterms:created>
  <dcterms:modified xsi:type="dcterms:W3CDTF">2019-02-05T18:12:15Z</dcterms:modified>
</cp:coreProperties>
</file>