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 2018\12 - Diciembre 2018\REPORTES DE CIERRE AL 31-12-2019  12012019\Estados Financieros de cierre\"/>
    </mc:Choice>
  </mc:AlternateContent>
  <bookViews>
    <workbookView xWindow="-15" yWindow="-15" windowWidth="15330" windowHeight="9120" activeTab="1"/>
  </bookViews>
  <sheets>
    <sheet name="Situacion Financiera" sheetId="1" r:id="rId1"/>
    <sheet name="Resultados" sheetId="4" r:id="rId2"/>
  </sheets>
  <definedNames>
    <definedName name="_xlnm.Print_Area" localSheetId="1">Resultados!$A$1:$G$54</definedName>
    <definedName name="_xlnm.Print_Area" localSheetId="0">'Situacion Financiera'!$A$1:$K$60</definedName>
  </definedNames>
  <calcPr calcId="152511"/>
</workbook>
</file>

<file path=xl/calcChain.xml><?xml version="1.0" encoding="utf-8"?>
<calcChain xmlns="http://schemas.openxmlformats.org/spreadsheetml/2006/main">
  <c r="K16" i="1" l="1"/>
  <c r="K10" i="1"/>
  <c r="E22" i="1"/>
  <c r="E16" i="1"/>
  <c r="E10" i="1"/>
  <c r="G9" i="4"/>
  <c r="G16" i="4"/>
  <c r="G24" i="4"/>
  <c r="G31" i="4"/>
  <c r="K21" i="1" l="1"/>
  <c r="G22" i="4"/>
  <c r="G29" i="4" s="1"/>
  <c r="G35" i="4" s="1"/>
  <c r="K23" i="1" s="1"/>
  <c r="E31" i="1"/>
  <c r="K31" i="1" l="1"/>
  <c r="N41" i="1" s="1"/>
</calcChain>
</file>

<file path=xl/sharedStrings.xml><?xml version="1.0" encoding="utf-8"?>
<sst xmlns="http://schemas.openxmlformats.org/spreadsheetml/2006/main" count="72" uniqueCount="61">
  <si>
    <t>ACTIVOS DE INTERMEDIACION</t>
  </si>
  <si>
    <t>Caja y Bancos</t>
  </si>
  <si>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</si>
  <si>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</si>
  <si>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</si>
  <si>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</si>
  <si>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</si>
  <si>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</si>
  <si>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(Expresado en dólares de los estados unidos de norteamérica)</t>
  </si>
  <si>
    <t>ACTIVOS</t>
  </si>
  <si>
    <t>TOTAL ACTIVOS</t>
  </si>
  <si>
    <t>PASIVOS Y PATRIMONIO</t>
  </si>
  <si>
    <t>Depósitos de Clientes</t>
  </si>
  <si>
    <t>Préstamos del BMI</t>
  </si>
  <si>
    <t>Préstamos de otros bancos</t>
  </si>
  <si>
    <t>Diversos</t>
  </si>
  <si>
    <t>OTROS PASIVOS</t>
  </si>
  <si>
    <t>PASIVOS DE INTERMEDIACION</t>
  </si>
  <si>
    <t>Cuentas por pagar</t>
  </si>
  <si>
    <t>Provisiones</t>
  </si>
  <si>
    <t>TOTAL PASIVOS</t>
  </si>
  <si>
    <t>PATRIMONIO</t>
  </si>
  <si>
    <t>Capital social pagado</t>
  </si>
  <si>
    <t>Aportes pendientes de formalizar</t>
  </si>
  <si>
    <t>Patrimonio restringido</t>
  </si>
  <si>
    <t>Excedentes de ejercicios anteriores</t>
  </si>
  <si>
    <t>Excedente del presente ejercicio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</si>
  <si>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</si>
  <si>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</si>
  <si>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</si>
  <si>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</si>
  <si>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</si>
  <si>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</si>
  <si>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</si>
  <si>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</si>
  <si>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</si>
  <si>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Intereses sobre préstamos</t>
  </si>
  <si>
    <t>Excedente antes de gastos</t>
  </si>
  <si>
    <t>GASTOS DE OPERACIÓN</t>
  </si>
  <si>
    <t>Gastos de funcionarios y empleados</t>
  </si>
  <si>
    <t>Gastos generales</t>
  </si>
  <si>
    <t>Depreciaciones y amortizaciones</t>
  </si>
  <si>
    <t>Excedente de operación</t>
  </si>
  <si>
    <t>OTROS INGRESOS Y GASTOS</t>
  </si>
  <si>
    <t>Otros ingresos</t>
  </si>
  <si>
    <t>Otros gastos</t>
  </si>
  <si>
    <t xml:space="preserve">ACTIVO FIJO </t>
  </si>
  <si>
    <t xml:space="preserve">No Depreciables </t>
  </si>
  <si>
    <t>Amortizables</t>
  </si>
  <si>
    <t>Depreciables (neto)</t>
  </si>
  <si>
    <t>Gastos sobre emisión de obligaciones</t>
  </si>
  <si>
    <t xml:space="preserve">ESTADO DE RESULTADOS </t>
  </si>
  <si>
    <t>Excedente (Perdida) del ejercicio</t>
  </si>
  <si>
    <t>Inversiones Financieras</t>
  </si>
  <si>
    <t>Reservas de Capital</t>
  </si>
  <si>
    <t>BANCO COOPERATIVO VISIONARIO DE RESPONSABILIDAD LIMITADA</t>
  </si>
  <si>
    <t>(BANCOVI, DE R. L.)</t>
  </si>
  <si>
    <t>DEL 1 DE ENERO AL 31 DE DICIEMBRE DE 2018</t>
  </si>
  <si>
    <t>BALANCE GENERAL AL 31 DE DICIEMBRE DE 2018</t>
  </si>
  <si>
    <t>Cartera de Inversiones</t>
  </si>
  <si>
    <t>Titulos de Emision Propia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</si>
</sst>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3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4" fillId="29" borderId="3" applyNumberFormat="0" applyAlignment="0" applyProtection="0"/>
    <xf numFmtId="0" fontId="15" fillId="30" borderId="0" applyNumberFormat="0" applyBorder="0" applyAlignment="0" applyProtection="0"/>
    <xf numFmtId="43" fontId="1" fillId="0" borderId="0" applyFont="0" applyFill="0" applyBorder="0" applyAlignment="0" applyProtection="0"/>
    <xf numFmtId="0" fontId="16" fillId="31" borderId="0" applyNumberFormat="0" applyBorder="0" applyAlignment="0" applyProtection="0"/>
    <xf numFmtId="0" fontId="6" fillId="0" borderId="0"/>
    <xf numFmtId="0" fontId="6" fillId="32" borderId="7" applyNumberFormat="0" applyFont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33" applyFont="1"/>
    <xf numFmtId="43" fontId="3" fillId="0" borderId="0" xfId="33" applyFont="1" applyAlignment="1">
      <alignment horizontal="center"/>
    </xf>
    <xf numFmtId="164" fontId="3" fillId="0" borderId="0" xfId="33" applyNumberFormat="1" applyFont="1"/>
    <xf numFmtId="43" fontId="3" fillId="0" borderId="0" xfId="33" applyFont="1" applyBorder="1"/>
    <xf numFmtId="43" fontId="3" fillId="0" borderId="1" xfId="33" applyFont="1" applyBorder="1"/>
    <xf numFmtId="164" fontId="3" fillId="0" borderId="1" xfId="33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 applyBorder="1" applyAlignment="1">
      <alignment vertical="justify"/>
    </xf>
    <xf numFmtId="43" fontId="3" fillId="0" borderId="2" xfId="33" applyFont="1" applyBorder="1"/>
    <xf numFmtId="164" fontId="3" fillId="0" borderId="2" xfId="0" applyNumberFormat="1" applyFont="1" applyBorder="1"/>
    <xf numFmtId="4" fontId="3" fillId="0" borderId="0" xfId="0" applyNumberFormat="1" applyFont="1"/>
    <xf numFmtId="4" fontId="3" fillId="0" borderId="1" xfId="33" applyNumberFormat="1" applyFont="1" applyBorder="1"/>
    <xf numFmtId="164" fontId="0" fillId="0" borderId="0" xfId="0" applyNumberFormat="1"/>
    <xf numFmtId="0" fontId="5" fillId="0" borderId="0" xfId="0" applyFont="1"/>
    <xf numFmtId="40" fontId="3" fillId="0" borderId="0" xfId="0" applyNumberFormat="1" applyFont="1"/>
    <xf numFmtId="40" fontId="3" fillId="0" borderId="0" xfId="33" applyNumberFormat="1" applyFont="1"/>
    <xf numFmtId="40" fontId="3" fillId="0" borderId="1" xfId="0" applyNumberFormat="1" applyFont="1" applyBorder="1"/>
    <xf numFmtId="40" fontId="3" fillId="0" borderId="1" xfId="33" applyNumberFormat="1" applyFont="1" applyBorder="1"/>
    <xf numFmtId="40" fontId="3" fillId="0" borderId="0" xfId="33" applyNumberFormat="1" applyFont="1" applyBorder="1"/>
    <xf numFmtId="40" fontId="3" fillId="0" borderId="2" xfId="0" applyNumberFormat="1" applyFont="1" applyBorder="1"/>
    <xf numFmtId="39" fontId="3" fillId="0" borderId="0" xfId="33" applyNumberFormat="1" applyFont="1" applyBorder="1"/>
    <xf numFmtId="0" fontId="23" fillId="33" borderId="0" xfId="35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quotePrefix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2" xfId="35"/>
    <cellStyle name="Notas 2" xfId="36"/>
    <cellStyle name="Salida" xfId="37" builtinId="21" customBuiltin="1"/>
    <cellStyle name="Texto de advertencia" xfId="38" builtinId="11" customBuiltin="1"/>
    <cellStyle name="Texto explicativo" xfId="39" builtinId="53" customBuiltin="1"/>
    <cellStyle name="Título 2" xfId="40" builtinId="17" customBuiltin="1"/>
    <cellStyle name="Título 3" xfId="41" builtinId="18" customBuiltin="1"/>
    <cellStyle name="Título 4" xfId="42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42</xdr:row>
      <xdr:rowOff>133145</xdr:rowOff>
    </xdr:from>
    <xdr:to>
      <xdr:col>2</xdr:col>
      <xdr:colOff>438150</xdr:colOff>
      <xdr:row>46</xdr:row>
      <xdr:rowOff>57150</xdr:rowOff>
    </xdr:to>
    <xdr:sp macro="" textlink="">
      <xdr:nvSpPr>
        <xdr:cNvPr id="2" name="CuadroTexto 1"/>
        <xdr:cNvSpPr txBox="1"/>
      </xdr:nvSpPr>
      <xdr:spPr>
        <a:xfrm>
          <a:off x="171451" y="7467395"/>
          <a:ext cx="2425699" cy="559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SV" sz="1100" baseline="0">
              <a:latin typeface="Arial" panose="020B0604020202020204" pitchFamily="34" charset="0"/>
              <a:cs typeface="Arial" panose="020B0604020202020204" pitchFamily="34" charset="0"/>
            </a:rPr>
            <a:t> Salvador Ernesto Mendez Nieto Contador General</a:t>
          </a:r>
          <a:endParaRPr lang="es-SV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54</xdr:row>
      <xdr:rowOff>45985</xdr:rowOff>
    </xdr:from>
    <xdr:to>
      <xdr:col>6</xdr:col>
      <xdr:colOff>1685925</xdr:colOff>
      <xdr:row>57</xdr:row>
      <xdr:rowOff>25195</xdr:rowOff>
    </xdr:to>
    <xdr:sp macro="" textlink="">
      <xdr:nvSpPr>
        <xdr:cNvPr id="3" name="CuadroTexto 2"/>
        <xdr:cNvSpPr txBox="1"/>
      </xdr:nvSpPr>
      <xdr:spPr>
        <a:xfrm>
          <a:off x="3343275" y="7840610"/>
          <a:ext cx="3089275" cy="4872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 baseline="0">
              <a:latin typeface="Arial" panose="020B0604020202020204" pitchFamily="34" charset="0"/>
              <a:cs typeface="Arial" panose="020B0604020202020204" pitchFamily="34" charset="0"/>
            </a:rPr>
            <a:t>Lic. Willian Eduardo Carballo Hernandez </a:t>
          </a:r>
        </a:p>
        <a:p>
          <a:pPr algn="ctr"/>
          <a:r>
            <a:rPr lang="es-SV" sz="1100" baseline="0">
              <a:latin typeface="Arial" panose="020B0604020202020204" pitchFamily="34" charset="0"/>
              <a:cs typeface="Arial" panose="020B0604020202020204" pitchFamily="34" charset="0"/>
            </a:rPr>
            <a:t>Presidente del Consejo de Administracion</a:t>
          </a:r>
        </a:p>
      </xdr:txBody>
    </xdr:sp>
    <xdr:clientData/>
  </xdr:twoCellAnchor>
  <xdr:twoCellAnchor>
    <xdr:from>
      <xdr:col>6</xdr:col>
      <xdr:colOff>2082800</xdr:colOff>
      <xdr:row>42</xdr:row>
      <xdr:rowOff>93609</xdr:rowOff>
    </xdr:from>
    <xdr:to>
      <xdr:col>10</xdr:col>
      <xdr:colOff>996950</xdr:colOff>
      <xdr:row>46</xdr:row>
      <xdr:rowOff>9524</xdr:rowOff>
    </xdr:to>
    <xdr:sp macro="" textlink="">
      <xdr:nvSpPr>
        <xdr:cNvPr id="4" name="CuadroTexto 3"/>
        <xdr:cNvSpPr txBox="1"/>
      </xdr:nvSpPr>
      <xdr:spPr>
        <a:xfrm>
          <a:off x="6877050" y="7427859"/>
          <a:ext cx="2692400" cy="550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>
              <a:latin typeface="Arial" panose="020B0604020202020204" pitchFamily="34" charset="0"/>
              <a:cs typeface="Arial" panose="020B0604020202020204" pitchFamily="34" charset="0"/>
            </a:rPr>
            <a:t>Lic. Gustavo</a:t>
          </a:r>
          <a:r>
            <a:rPr lang="es-SV" sz="1100" baseline="0">
              <a:latin typeface="Arial" panose="020B0604020202020204" pitchFamily="34" charset="0"/>
              <a:cs typeface="Arial" panose="020B0604020202020204" pitchFamily="34" charset="0"/>
            </a:rPr>
            <a:t> Eduardo Cruz Valencia Gerente General</a:t>
          </a:r>
          <a:endParaRPr lang="es-SV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41</xdr:row>
      <xdr:rowOff>133145</xdr:rowOff>
    </xdr:from>
    <xdr:to>
      <xdr:col>0</xdr:col>
      <xdr:colOff>2460625</xdr:colOff>
      <xdr:row>45</xdr:row>
      <xdr:rowOff>57150</xdr:rowOff>
    </xdr:to>
    <xdr:sp macro="" textlink="">
      <xdr:nvSpPr>
        <xdr:cNvPr id="2" name="CuadroTexto 1"/>
        <xdr:cNvSpPr txBox="1"/>
      </xdr:nvSpPr>
      <xdr:spPr>
        <a:xfrm>
          <a:off x="123826" y="7261020"/>
          <a:ext cx="2336799" cy="559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SV" sz="1000" baseline="0">
              <a:latin typeface="Arial" panose="020B0604020202020204" pitchFamily="34" charset="0"/>
              <a:cs typeface="Arial" panose="020B0604020202020204" pitchFamily="34" charset="0"/>
            </a:rPr>
            <a:t> Salvador Ernesto Mendez  Nieto Contador General</a:t>
          </a:r>
          <a:endParaRPr lang="es-SV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2105025</xdr:colOff>
      <xdr:row>50</xdr:row>
      <xdr:rowOff>96785</xdr:rowOff>
    </xdr:from>
    <xdr:to>
      <xdr:col>3</xdr:col>
      <xdr:colOff>238125</xdr:colOff>
      <xdr:row>53</xdr:row>
      <xdr:rowOff>117270</xdr:rowOff>
    </xdr:to>
    <xdr:sp macro="" textlink="">
      <xdr:nvSpPr>
        <xdr:cNvPr id="3" name="CuadroTexto 2"/>
        <xdr:cNvSpPr txBox="1"/>
      </xdr:nvSpPr>
      <xdr:spPr>
        <a:xfrm>
          <a:off x="2105025" y="8177160"/>
          <a:ext cx="2673350" cy="496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 baseline="0">
              <a:latin typeface="Arial" panose="020B0604020202020204" pitchFamily="34" charset="0"/>
              <a:cs typeface="Arial" panose="020B0604020202020204" pitchFamily="34" charset="0"/>
            </a:rPr>
            <a:t>Lic. Willian Eduardo Carballo Hernandez </a:t>
          </a:r>
        </a:p>
        <a:p>
          <a:pPr algn="ctr"/>
          <a:r>
            <a:rPr lang="es-SV" sz="1000" baseline="0">
              <a:latin typeface="Arial" panose="020B0604020202020204" pitchFamily="34" charset="0"/>
              <a:cs typeface="Arial" panose="020B0604020202020204" pitchFamily="34" charset="0"/>
            </a:rPr>
            <a:t>Presidente del Consejo de Administracion</a:t>
          </a:r>
        </a:p>
      </xdr:txBody>
    </xdr:sp>
    <xdr:clientData/>
  </xdr:twoCellAnchor>
  <xdr:twoCellAnchor>
    <xdr:from>
      <xdr:col>3</xdr:col>
      <xdr:colOff>206375</xdr:colOff>
      <xdr:row>41</xdr:row>
      <xdr:rowOff>93610</xdr:rowOff>
    </xdr:from>
    <xdr:to>
      <xdr:col>6</xdr:col>
      <xdr:colOff>984250</xdr:colOff>
      <xdr:row>45</xdr:row>
      <xdr:rowOff>95250</xdr:rowOff>
    </xdr:to>
    <xdr:sp macro="" textlink="">
      <xdr:nvSpPr>
        <xdr:cNvPr id="4" name="CuadroTexto 3"/>
        <xdr:cNvSpPr txBox="1"/>
      </xdr:nvSpPr>
      <xdr:spPr>
        <a:xfrm>
          <a:off x="4746625" y="7221485"/>
          <a:ext cx="2317750" cy="636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>
              <a:latin typeface="Arial" panose="020B0604020202020204" pitchFamily="34" charset="0"/>
              <a:cs typeface="Arial" panose="020B0604020202020204" pitchFamily="34" charset="0"/>
            </a:rPr>
            <a:t>Lic. Gustavo</a:t>
          </a:r>
          <a:r>
            <a:rPr lang="es-SV" sz="1000" baseline="0">
              <a:latin typeface="Arial" panose="020B0604020202020204" pitchFamily="34" charset="0"/>
              <a:cs typeface="Arial" panose="020B0604020202020204" pitchFamily="34" charset="0"/>
            </a:rPr>
            <a:t> Eduardo Cruz Valencia Gerente General</a:t>
          </a:r>
          <a:endParaRPr lang="es-SV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view="pageBreakPreview" topLeftCell="A7" zoomScale="60" zoomScaleNormal="100" workbookViewId="0">
      <selection activeCell="G44" sqref="G43:G44"/>
    </sheetView>
  </sheetViews>
  <sheetFormatPr baseColWidth="10" defaultRowHeight="12.75" x14ac:dyDescent="0.2"/>
  <cols>
    <col min="1" max="1" width="30.7109375" bestFit="1" customWidth="1"/>
    <col min="2" max="2" width="1.7109375" customWidth="1"/>
    <col min="3" max="3" width="16.85546875" bestFit="1" customWidth="1"/>
    <col min="4" max="4" width="3.42578125" bestFit="1" customWidth="1"/>
    <col min="5" max="5" width="17.5703125" bestFit="1" customWidth="1"/>
    <col min="6" max="6" width="1.7109375" customWidth="1"/>
    <col min="7" max="7" width="36" bestFit="1" customWidth="1"/>
    <col min="8" max="8" width="1.7109375" customWidth="1"/>
    <col min="9" max="9" width="16.85546875" bestFit="1" customWidth="1"/>
    <col min="10" max="10" width="2.140625" bestFit="1" customWidth="1"/>
    <col min="11" max="11" width="17.5703125" bestFit="1" customWidth="1"/>
    <col min="12" max="12" width="11.85546875" bestFit="1" customWidth="1"/>
    <col min="14" max="14" width="9.7109375" customWidth="1"/>
  </cols>
  <sheetData>
    <row r="1" spans="1:11" ht="15" x14ac:dyDescent="0.2">
      <c r="A1" s="33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" x14ac:dyDescent="0.2">
      <c r="A2" s="35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">
      <c r="F3" s="2"/>
    </row>
    <row r="4" spans="1:11" ht="15" x14ac:dyDescent="0.2">
      <c r="A4" s="33" t="s">
        <v>58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4.25" x14ac:dyDescent="0.2">
      <c r="A5" s="37" t="s">
        <v>8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x14ac:dyDescent="0.2">
      <c r="F6" s="1"/>
    </row>
    <row r="8" spans="1:11" ht="14.25" x14ac:dyDescent="0.2">
      <c r="A8" s="12" t="s">
        <v>9</v>
      </c>
      <c r="B8" s="4"/>
      <c r="C8" s="4"/>
      <c r="D8" s="4"/>
      <c r="E8" s="4"/>
      <c r="F8" s="4"/>
      <c r="G8" s="12" t="s">
        <v>11</v>
      </c>
      <c r="H8" s="4"/>
      <c r="I8" s="4"/>
      <c r="J8" s="4"/>
      <c r="K8" s="4"/>
    </row>
    <row r="9" spans="1:11" ht="14.2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4.25" x14ac:dyDescent="0.2">
      <c r="A10" s="4" t="s">
        <v>0</v>
      </c>
      <c r="B10" s="4"/>
      <c r="C10" s="5"/>
      <c r="D10" s="6" t="s">
        <v>3</v>
      </c>
      <c r="E10" s="5">
        <f>+C12+C14+C13</f>
        <v>215757609.44999999</v>
      </c>
      <c r="F10" s="4"/>
      <c r="G10" s="4" t="s">
        <v>17</v>
      </c>
      <c r="H10" s="4"/>
      <c r="I10" s="16"/>
      <c r="J10" s="4" t="s">
        <v>3</v>
      </c>
      <c r="K10" s="16">
        <f>SUM(I11:I14)</f>
        <v>192097929.97</v>
      </c>
    </row>
    <row r="11" spans="1:11" ht="14.25" x14ac:dyDescent="0.2">
      <c r="A11" s="4"/>
      <c r="B11" s="4"/>
      <c r="C11" s="5"/>
      <c r="D11" s="5"/>
      <c r="E11" s="5"/>
      <c r="F11" s="4"/>
      <c r="G11" s="4" t="s">
        <v>12</v>
      </c>
      <c r="H11" s="4"/>
      <c r="I11" s="16">
        <v>167155143.53</v>
      </c>
      <c r="J11" s="4"/>
      <c r="K11" s="4"/>
    </row>
    <row r="12" spans="1:11" ht="14.25" x14ac:dyDescent="0.2">
      <c r="A12" s="4" t="s">
        <v>1</v>
      </c>
      <c r="B12" s="4"/>
      <c r="C12" s="7">
        <v>43221046.810000002</v>
      </c>
      <c r="D12" s="5"/>
      <c r="E12" s="5"/>
      <c r="F12" s="4"/>
      <c r="G12" s="4" t="s">
        <v>13</v>
      </c>
      <c r="H12" s="4"/>
      <c r="I12" s="16">
        <v>1706396.73</v>
      </c>
      <c r="J12" s="4"/>
      <c r="K12" s="4"/>
    </row>
    <row r="13" spans="1:11" ht="14.25" x14ac:dyDescent="0.2">
      <c r="A13" s="4" t="s">
        <v>53</v>
      </c>
      <c r="B13" s="4"/>
      <c r="C13" s="7">
        <v>3884165.13</v>
      </c>
      <c r="D13" s="5"/>
      <c r="E13" s="5"/>
      <c r="F13" s="4"/>
      <c r="G13" s="4" t="s">
        <v>14</v>
      </c>
      <c r="H13" s="4"/>
      <c r="I13" s="16">
        <v>22988835.609999999</v>
      </c>
      <c r="J13" s="4"/>
      <c r="K13" s="4"/>
    </row>
    <row r="14" spans="1:11" ht="14.25" x14ac:dyDescent="0.2">
      <c r="A14" s="4" t="s">
        <v>2</v>
      </c>
      <c r="B14" s="4"/>
      <c r="C14" s="9">
        <v>168652397.50999999</v>
      </c>
      <c r="D14" s="5"/>
      <c r="E14" s="5"/>
      <c r="F14" s="4"/>
      <c r="G14" s="4" t="s">
        <v>15</v>
      </c>
      <c r="H14" s="4"/>
      <c r="I14" s="17">
        <v>247554.1</v>
      </c>
      <c r="J14" s="4"/>
      <c r="K14" s="4"/>
    </row>
    <row r="15" spans="1:11" ht="14.25" x14ac:dyDescent="0.2">
      <c r="D15" s="5"/>
      <c r="E15" s="5"/>
      <c r="F15" s="4"/>
    </row>
    <row r="16" spans="1:11" ht="14.25" x14ac:dyDescent="0.2">
      <c r="A16" s="4" t="s">
        <v>4</v>
      </c>
      <c r="B16" s="4"/>
      <c r="C16" s="5"/>
      <c r="D16" s="5"/>
      <c r="E16" s="18">
        <f>SUM(C18:C20)</f>
        <v>4625662.32</v>
      </c>
      <c r="F16" s="4"/>
      <c r="G16" s="4" t="s">
        <v>16</v>
      </c>
      <c r="H16" s="4"/>
      <c r="I16" s="16"/>
      <c r="J16" s="4"/>
      <c r="K16" s="16">
        <f>SUM(I17:I20)</f>
        <v>7378443.0499999998</v>
      </c>
    </row>
    <row r="17" spans="1:11" ht="14.25" x14ac:dyDescent="0.2">
      <c r="D17" s="5"/>
      <c r="E17" s="5"/>
      <c r="F17" s="4"/>
      <c r="G17" s="4" t="s">
        <v>18</v>
      </c>
      <c r="H17" s="4"/>
      <c r="I17" s="16">
        <v>1045924.91</v>
      </c>
      <c r="J17" s="4"/>
      <c r="K17" s="4"/>
    </row>
    <row r="18" spans="1:11" ht="14.25" x14ac:dyDescent="0.2">
      <c r="A18" s="4" t="s">
        <v>5</v>
      </c>
      <c r="B18" s="4"/>
      <c r="C18" s="7">
        <v>2151668.33</v>
      </c>
      <c r="D18" s="5"/>
      <c r="E18" s="5"/>
      <c r="F18" s="4"/>
      <c r="G18" s="4" t="s">
        <v>19</v>
      </c>
      <c r="H18" s="4"/>
      <c r="I18" s="16">
        <v>170172.15</v>
      </c>
      <c r="J18" s="4"/>
      <c r="K18" s="4"/>
    </row>
    <row r="19" spans="1:11" ht="14.25" x14ac:dyDescent="0.2">
      <c r="A19" s="4"/>
      <c r="B19" s="4"/>
      <c r="C19" s="7"/>
      <c r="D19" s="5"/>
      <c r="E19" s="5"/>
      <c r="F19" s="4"/>
      <c r="G19" s="4" t="s">
        <v>60</v>
      </c>
      <c r="H19" s="4"/>
      <c r="I19" s="16">
        <v>6095786.1200000001</v>
      </c>
      <c r="J19" s="4"/>
      <c r="K19" s="4"/>
    </row>
    <row r="20" spans="1:11" ht="14.25" x14ac:dyDescent="0.2">
      <c r="A20" s="4" t="s">
        <v>6</v>
      </c>
      <c r="B20" s="4"/>
      <c r="C20" s="10">
        <v>2473993.9900000002</v>
      </c>
      <c r="D20" s="5"/>
      <c r="E20" s="5"/>
      <c r="F20" s="4"/>
      <c r="G20" s="4" t="s">
        <v>15</v>
      </c>
      <c r="H20" s="4"/>
      <c r="I20" s="17">
        <v>66559.87</v>
      </c>
      <c r="J20" s="4"/>
      <c r="K20" s="11"/>
    </row>
    <row r="21" spans="1:11" ht="14.25" x14ac:dyDescent="0.2">
      <c r="A21" s="4"/>
      <c r="B21" s="4"/>
      <c r="C21" s="5"/>
      <c r="D21" s="5"/>
      <c r="E21" s="5"/>
      <c r="F21" s="4"/>
      <c r="G21" s="12" t="s">
        <v>20</v>
      </c>
      <c r="H21" s="4"/>
      <c r="I21" s="16"/>
      <c r="J21" s="4"/>
      <c r="K21" s="16">
        <f>SUM(K10:K20)</f>
        <v>199476373.02000001</v>
      </c>
    </row>
    <row r="22" spans="1:11" ht="14.25" x14ac:dyDescent="0.2">
      <c r="A22" s="4" t="s">
        <v>46</v>
      </c>
      <c r="B22" s="4"/>
      <c r="C22" s="4"/>
      <c r="D22" s="4"/>
      <c r="E22" s="21">
        <f>SUM(C24:C26)</f>
        <v>8297175.2599999988</v>
      </c>
      <c r="F22" s="4"/>
      <c r="G22" s="4"/>
      <c r="H22" s="4"/>
      <c r="I22" s="4"/>
      <c r="J22" s="4"/>
      <c r="K22" s="4"/>
    </row>
    <row r="23" spans="1:11" ht="14.25" x14ac:dyDescent="0.2">
      <c r="A23" s="4"/>
      <c r="B23" s="4"/>
      <c r="C23" s="4"/>
      <c r="D23" s="4"/>
      <c r="E23" s="4"/>
      <c r="F23" s="4"/>
      <c r="G23" s="4" t="s">
        <v>21</v>
      </c>
      <c r="H23" s="4"/>
      <c r="I23" s="16"/>
      <c r="J23" s="4"/>
      <c r="K23" s="16">
        <f>SUM(I24:I29)</f>
        <v>29204074.009999994</v>
      </c>
    </row>
    <row r="24" spans="1:11" ht="14.25" x14ac:dyDescent="0.2">
      <c r="A24" s="4" t="s">
        <v>47</v>
      </c>
      <c r="B24" s="4"/>
      <c r="C24" s="21">
        <v>4406338.5199999996</v>
      </c>
      <c r="D24" s="4"/>
      <c r="E24" s="4"/>
      <c r="F24" s="4"/>
      <c r="G24" s="4" t="s">
        <v>22</v>
      </c>
      <c r="H24" s="4"/>
      <c r="I24" s="16">
        <v>20065330.039999999</v>
      </c>
      <c r="J24" s="4"/>
      <c r="K24" s="4"/>
    </row>
    <row r="25" spans="1:11" ht="14.25" x14ac:dyDescent="0.2">
      <c r="A25" s="4" t="s">
        <v>49</v>
      </c>
      <c r="B25" s="4"/>
      <c r="C25" s="21">
        <v>2098551.11</v>
      </c>
      <c r="D25" s="4"/>
      <c r="E25" s="4"/>
      <c r="F25" s="4"/>
      <c r="G25" s="4" t="s">
        <v>23</v>
      </c>
      <c r="H25" s="4"/>
      <c r="I25" s="16">
        <v>23066.54</v>
      </c>
      <c r="J25" s="4"/>
      <c r="K25" s="4"/>
    </row>
    <row r="26" spans="1:11" ht="14.25" x14ac:dyDescent="0.2">
      <c r="A26" s="4" t="s">
        <v>48</v>
      </c>
      <c r="B26" s="4"/>
      <c r="C26" s="22">
        <v>1792285.63</v>
      </c>
      <c r="D26" s="5"/>
      <c r="E26" s="5"/>
      <c r="F26" s="4"/>
      <c r="G26" s="4" t="s">
        <v>54</v>
      </c>
      <c r="H26" s="4"/>
      <c r="I26" s="16">
        <v>4992328.9800000004</v>
      </c>
      <c r="J26" s="4"/>
      <c r="K26" s="4"/>
    </row>
    <row r="27" spans="1:11" ht="14.25" x14ac:dyDescent="0.2">
      <c r="A27" s="4"/>
      <c r="B27" s="4"/>
      <c r="C27" s="5"/>
      <c r="D27" s="5"/>
      <c r="E27" s="5"/>
      <c r="F27" s="4"/>
      <c r="G27" s="4" t="s">
        <v>24</v>
      </c>
      <c r="H27" s="4"/>
      <c r="I27" s="16">
        <v>2320821.0099999998</v>
      </c>
      <c r="J27" s="4"/>
      <c r="K27" s="4"/>
    </row>
    <row r="28" spans="1:11" ht="14.25" x14ac:dyDescent="0.2">
      <c r="A28" s="4"/>
      <c r="B28" s="4"/>
      <c r="C28" s="5"/>
      <c r="D28" s="5"/>
      <c r="E28" s="5"/>
      <c r="F28" s="4"/>
      <c r="G28" s="4" t="s">
        <v>25</v>
      </c>
      <c r="H28" s="4"/>
      <c r="I28" s="16">
        <v>2426.71</v>
      </c>
      <c r="J28" s="4"/>
      <c r="K28" s="4"/>
    </row>
    <row r="29" spans="1:11" ht="14.25" x14ac:dyDescent="0.2">
      <c r="A29" s="4"/>
      <c r="B29" s="4"/>
      <c r="C29" s="4"/>
      <c r="D29" s="4"/>
      <c r="E29" s="4"/>
      <c r="F29" s="4"/>
      <c r="G29" s="4" t="s">
        <v>26</v>
      </c>
      <c r="H29" s="4"/>
      <c r="I29" s="17">
        <v>1800100.7299999923</v>
      </c>
      <c r="J29" s="4"/>
      <c r="K29" s="4"/>
    </row>
    <row r="30" spans="1:11" ht="14.2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4.25" x14ac:dyDescent="0.2">
      <c r="A31" s="12" t="s">
        <v>10</v>
      </c>
      <c r="B31" s="4"/>
      <c r="C31" s="5"/>
      <c r="D31" s="4" t="s">
        <v>3</v>
      </c>
      <c r="E31" s="19">
        <f>SUM(E10:E30)</f>
        <v>228680447.02999997</v>
      </c>
      <c r="F31" s="4"/>
      <c r="G31" s="12" t="s">
        <v>27</v>
      </c>
      <c r="H31" s="4"/>
      <c r="I31" s="4"/>
      <c r="J31" s="4" t="s">
        <v>3</v>
      </c>
      <c r="K31" s="20">
        <f>SUM(K21:K29)</f>
        <v>228680447.03</v>
      </c>
    </row>
    <row r="32" spans="1:11" ht="14.25" x14ac:dyDescent="0.2">
      <c r="A32" s="4"/>
      <c r="B32" s="4"/>
      <c r="C32" s="5"/>
      <c r="D32" s="5"/>
      <c r="E32" s="5"/>
      <c r="F32" s="4"/>
      <c r="G32" s="4"/>
      <c r="H32" s="4"/>
      <c r="I32" s="4"/>
      <c r="J32" s="4"/>
      <c r="K32" s="4"/>
    </row>
    <row r="33" spans="1:14" ht="14.25" x14ac:dyDescent="0.2">
      <c r="A33" s="4" t="s">
        <v>7</v>
      </c>
      <c r="B33" s="4"/>
      <c r="C33" s="5"/>
      <c r="D33" s="5"/>
      <c r="E33" s="19">
        <v>251121516.91999999</v>
      </c>
      <c r="F33" s="4"/>
      <c r="G33" s="4" t="s">
        <v>28</v>
      </c>
      <c r="H33" s="4"/>
      <c r="I33" s="4"/>
      <c r="J33" s="4"/>
      <c r="K33" s="19">
        <v>251121516.91999999</v>
      </c>
      <c r="L33" s="24"/>
    </row>
    <row r="34" spans="1:14" ht="14.25" x14ac:dyDescent="0.2">
      <c r="A34" s="4"/>
      <c r="B34" s="4"/>
      <c r="C34" s="5"/>
      <c r="D34" s="5"/>
      <c r="E34" s="5"/>
      <c r="F34" s="4"/>
      <c r="G34" s="4"/>
      <c r="H34" s="4"/>
      <c r="I34" s="4"/>
      <c r="J34" s="4"/>
      <c r="K34" s="4"/>
      <c r="L34" s="23"/>
    </row>
    <row r="35" spans="1:14" ht="14.25" x14ac:dyDescent="0.2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  <c r="L35" s="23"/>
    </row>
    <row r="36" spans="1:14" ht="14.25" x14ac:dyDescent="0.2">
      <c r="A36" s="4"/>
      <c r="B36" s="4"/>
      <c r="C36" s="5"/>
      <c r="D36" s="5"/>
      <c r="E36" s="5"/>
      <c r="F36" s="4"/>
      <c r="G36" s="4"/>
      <c r="H36" s="4"/>
      <c r="I36" s="4"/>
      <c r="J36" s="4"/>
      <c r="K36" s="4"/>
      <c r="L36" s="23"/>
    </row>
    <row r="37" spans="1:14" ht="14.25" x14ac:dyDescent="0.2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  <c r="L37" s="23"/>
    </row>
    <row r="38" spans="1:14" ht="14.25" x14ac:dyDescent="0.2">
      <c r="A38" s="4"/>
      <c r="B38" s="4"/>
      <c r="C38" s="5"/>
      <c r="D38" s="5"/>
      <c r="E38" s="5"/>
      <c r="F38" s="4"/>
      <c r="G38" s="4"/>
      <c r="H38" s="4"/>
      <c r="I38" s="4"/>
      <c r="J38" s="4"/>
      <c r="K38" s="4"/>
      <c r="L38" s="23"/>
    </row>
    <row r="39" spans="1:14" ht="14.25" x14ac:dyDescent="0.2">
      <c r="A39" s="4"/>
      <c r="B39" s="4"/>
      <c r="C39" s="5"/>
      <c r="D39" s="5"/>
      <c r="E39" s="5"/>
      <c r="F39" s="4"/>
      <c r="G39" s="4"/>
      <c r="H39" s="4"/>
      <c r="I39" s="4"/>
      <c r="J39" s="4"/>
      <c r="K39" s="4"/>
      <c r="L39" s="23"/>
    </row>
    <row r="40" spans="1:14" ht="14.25" x14ac:dyDescent="0.2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  <c r="L40" s="23"/>
    </row>
    <row r="41" spans="1:14" ht="14.25" x14ac:dyDescent="0.2">
      <c r="A41" s="4"/>
      <c r="B41" s="4"/>
      <c r="C41" s="5"/>
      <c r="D41" s="5"/>
      <c r="E41" s="5"/>
      <c r="F41" s="4"/>
      <c r="G41" s="4"/>
      <c r="H41" s="4"/>
      <c r="I41" s="4"/>
      <c r="J41" s="4"/>
      <c r="N41" s="16">
        <f>+E31-K31</f>
        <v>0</v>
      </c>
    </row>
    <row r="42" spans="1:14" ht="14.2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4" s="32" customFormat="1" x14ac:dyDescent="0.2"/>
    <row r="44" spans="1:14" s="32" customFormat="1" x14ac:dyDescent="0.2"/>
    <row r="45" spans="1:14" s="32" customFormat="1" x14ac:dyDescent="0.2"/>
    <row r="46" spans="1:14" s="32" customFormat="1" x14ac:dyDescent="0.2"/>
    <row r="47" spans="1:14" ht="14.25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4" ht="14.25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ht="14.25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ht="14.2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4.2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4.2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4.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2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4.2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4.2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</sheetData>
  <mergeCells count="7">
    <mergeCell ref="A49:K49"/>
    <mergeCell ref="A47:K47"/>
    <mergeCell ref="A1:K1"/>
    <mergeCell ref="A2:K2"/>
    <mergeCell ref="A4:K4"/>
    <mergeCell ref="A5:K5"/>
    <mergeCell ref="A48:K48"/>
  </mergeCells>
  <phoneticPr fontId="0" type="noConversion"/>
  <printOptions horizontalCentered="1"/>
  <pageMargins left="0.59055118110236227" right="0.59055118110236227" top="0.98425196850393704" bottom="0.98425196850393704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view="pageBreakPreview" zoomScaleNormal="100" zoomScaleSheetLayoutView="100" workbookViewId="0">
      <selection activeCell="G35" sqref="G35"/>
    </sheetView>
  </sheetViews>
  <sheetFormatPr baseColWidth="10" defaultRowHeight="12.75" x14ac:dyDescent="0.2"/>
  <cols>
    <col min="1" max="1" width="60.5703125" customWidth="1"/>
    <col min="2" max="3" width="3.7109375" customWidth="1"/>
    <col min="4" max="4" width="15.5703125" bestFit="1" customWidth="1"/>
    <col min="5" max="6" width="3.7109375" customWidth="1"/>
    <col min="7" max="7" width="15.140625" bestFit="1" customWidth="1"/>
    <col min="8" max="8" width="1.7109375" customWidth="1"/>
    <col min="10" max="10" width="14.5703125" customWidth="1"/>
  </cols>
  <sheetData>
    <row r="1" spans="1:10" ht="14.25" x14ac:dyDescent="0.2">
      <c r="A1" s="37" t="s">
        <v>55</v>
      </c>
      <c r="B1" s="37"/>
      <c r="C1" s="37"/>
      <c r="D1" s="37"/>
      <c r="E1" s="37"/>
      <c r="F1" s="37"/>
      <c r="G1" s="37"/>
    </row>
    <row r="2" spans="1:10" ht="14.25" x14ac:dyDescent="0.2">
      <c r="A2" s="37" t="s">
        <v>56</v>
      </c>
      <c r="B2" s="37"/>
      <c r="C2" s="37"/>
      <c r="D2" s="37"/>
      <c r="E2" s="37"/>
      <c r="F2" s="37"/>
      <c r="G2" s="37"/>
    </row>
    <row r="3" spans="1:10" x14ac:dyDescent="0.2">
      <c r="C3" s="2"/>
    </row>
    <row r="4" spans="1:10" ht="15" customHeight="1" x14ac:dyDescent="0.2">
      <c r="A4" s="37" t="s">
        <v>51</v>
      </c>
      <c r="B4" s="37"/>
      <c r="C4" s="37"/>
      <c r="D4" s="37"/>
      <c r="E4" s="37"/>
      <c r="F4" s="37"/>
      <c r="G4" s="37"/>
    </row>
    <row r="5" spans="1:10" ht="15" customHeight="1" x14ac:dyDescent="0.2">
      <c r="A5" s="37" t="s">
        <v>57</v>
      </c>
      <c r="B5" s="37"/>
      <c r="C5" s="37"/>
      <c r="D5" s="37"/>
      <c r="E5" s="37"/>
      <c r="F5" s="37"/>
      <c r="G5" s="37"/>
    </row>
    <row r="6" spans="1:10" x14ac:dyDescent="0.2">
      <c r="A6" s="39" t="s">
        <v>8</v>
      </c>
      <c r="B6" s="39"/>
      <c r="C6" s="39"/>
      <c r="D6" s="39"/>
      <c r="E6" s="39"/>
      <c r="F6" s="39"/>
      <c r="G6" s="39"/>
    </row>
    <row r="7" spans="1:10" x14ac:dyDescent="0.2">
      <c r="D7" s="1"/>
    </row>
    <row r="9" spans="1:10" ht="14.25" x14ac:dyDescent="0.2">
      <c r="A9" s="3" t="s">
        <v>29</v>
      </c>
      <c r="B9" s="3"/>
      <c r="C9" s="4"/>
      <c r="D9" s="4"/>
      <c r="E9" s="4"/>
      <c r="F9" s="4" t="s">
        <v>3</v>
      </c>
      <c r="G9" s="25">
        <f>SUM(D10:D14)</f>
        <v>23059131.34</v>
      </c>
      <c r="H9" s="4"/>
      <c r="J9" s="23"/>
    </row>
    <row r="10" spans="1:10" ht="14.25" x14ac:dyDescent="0.2">
      <c r="A10" s="4" t="s">
        <v>30</v>
      </c>
      <c r="B10" s="4"/>
      <c r="C10" s="4" t="s">
        <v>3</v>
      </c>
      <c r="D10" s="5">
        <v>21130684.989999998</v>
      </c>
      <c r="E10" s="6"/>
      <c r="F10" s="6"/>
      <c r="G10" s="25"/>
      <c r="H10" s="4"/>
    </row>
    <row r="11" spans="1:10" ht="14.25" x14ac:dyDescent="0.2">
      <c r="A11" s="4" t="s">
        <v>31</v>
      </c>
      <c r="B11" s="4"/>
      <c r="C11" s="4"/>
      <c r="D11" s="5">
        <v>620861.73</v>
      </c>
      <c r="E11" s="5"/>
      <c r="F11" s="5"/>
      <c r="G11" s="26"/>
      <c r="H11" s="4"/>
    </row>
    <row r="12" spans="1:10" ht="14.25" x14ac:dyDescent="0.2">
      <c r="A12" s="4" t="s">
        <v>59</v>
      </c>
      <c r="B12" s="4"/>
      <c r="C12" s="4"/>
      <c r="D12" s="5">
        <v>110338.26</v>
      </c>
      <c r="E12" s="5"/>
      <c r="F12" s="5"/>
      <c r="G12" s="26"/>
      <c r="H12" s="4"/>
    </row>
    <row r="13" spans="1:10" ht="14.25" x14ac:dyDescent="0.2">
      <c r="A13" s="4" t="s">
        <v>32</v>
      </c>
      <c r="B13" s="4"/>
      <c r="C13" s="4"/>
      <c r="D13" s="7">
        <v>1049942.25</v>
      </c>
      <c r="E13" s="5"/>
      <c r="F13" s="5"/>
      <c r="G13" s="26"/>
      <c r="H13" s="4"/>
    </row>
    <row r="14" spans="1:10" ht="14.25" x14ac:dyDescent="0.2">
      <c r="A14" s="4" t="s">
        <v>33</v>
      </c>
      <c r="B14" s="4"/>
      <c r="C14" s="4"/>
      <c r="D14" s="9">
        <v>147304.10999999999</v>
      </c>
      <c r="E14" s="5"/>
      <c r="F14" s="5"/>
      <c r="G14" s="26"/>
      <c r="H14" s="4"/>
    </row>
    <row r="15" spans="1:10" ht="14.25" x14ac:dyDescent="0.2">
      <c r="A15" s="4"/>
      <c r="B15" s="4"/>
      <c r="C15" s="4"/>
      <c r="D15" s="5"/>
      <c r="E15" s="5"/>
      <c r="F15" s="5"/>
      <c r="G15" s="26"/>
      <c r="H15" s="4"/>
      <c r="J15" s="23"/>
    </row>
    <row r="16" spans="1:10" ht="14.25" x14ac:dyDescent="0.2">
      <c r="A16" s="4" t="s">
        <v>34</v>
      </c>
      <c r="B16" s="4"/>
      <c r="C16" s="4"/>
      <c r="D16" s="7"/>
      <c r="E16" s="5"/>
      <c r="F16" s="5"/>
      <c r="G16" s="26">
        <f>SUM(D17:D20)</f>
        <v>11081520.540000001</v>
      </c>
      <c r="H16" s="4"/>
      <c r="J16" s="23"/>
    </row>
    <row r="17" spans="1:10" ht="14.25" x14ac:dyDescent="0.2">
      <c r="A17" s="4" t="s">
        <v>35</v>
      </c>
      <c r="B17" s="4"/>
      <c r="C17" s="4"/>
      <c r="D17" s="5">
        <v>7684515.0300000003</v>
      </c>
      <c r="E17" s="5"/>
      <c r="F17" s="5"/>
      <c r="G17" s="26"/>
      <c r="H17" s="4"/>
      <c r="J17" s="23"/>
    </row>
    <row r="18" spans="1:10" ht="14.25" x14ac:dyDescent="0.2">
      <c r="A18" s="4" t="s">
        <v>36</v>
      </c>
      <c r="B18" s="4"/>
      <c r="C18" s="4"/>
      <c r="D18" s="5">
        <v>1965305.29</v>
      </c>
      <c r="E18" s="5"/>
      <c r="F18" s="5"/>
      <c r="G18" s="26"/>
      <c r="H18" s="4"/>
    </row>
    <row r="19" spans="1:10" ht="14.25" x14ac:dyDescent="0.2">
      <c r="A19" s="4" t="s">
        <v>50</v>
      </c>
      <c r="B19" s="4"/>
      <c r="C19" s="4"/>
      <c r="D19" s="7">
        <v>139597.22</v>
      </c>
      <c r="E19" s="4"/>
      <c r="F19" s="4"/>
      <c r="G19" s="26"/>
      <c r="H19" s="4"/>
    </row>
    <row r="20" spans="1:10" ht="14.25" x14ac:dyDescent="0.2">
      <c r="A20" s="4" t="s">
        <v>33</v>
      </c>
      <c r="B20" s="4"/>
      <c r="C20" s="4"/>
      <c r="D20" s="10">
        <v>1292103</v>
      </c>
      <c r="E20" s="4"/>
      <c r="F20" s="4"/>
      <c r="G20" s="27"/>
      <c r="H20" s="4"/>
    </row>
    <row r="21" spans="1:10" ht="14.25" x14ac:dyDescent="0.2">
      <c r="A21" s="4"/>
      <c r="B21" s="4"/>
      <c r="C21" s="4"/>
      <c r="D21" s="8"/>
      <c r="E21" s="4"/>
      <c r="F21" s="4"/>
      <c r="G21" s="25"/>
      <c r="H21" s="4"/>
    </row>
    <row r="22" spans="1:10" ht="14.25" x14ac:dyDescent="0.2">
      <c r="A22" s="12" t="s">
        <v>37</v>
      </c>
      <c r="B22" s="12"/>
      <c r="C22" s="4"/>
      <c r="D22" s="4"/>
      <c r="E22" s="4"/>
      <c r="F22" s="4"/>
      <c r="G22" s="25">
        <f>+G9-G16</f>
        <v>11977610.799999999</v>
      </c>
      <c r="H22" s="4"/>
    </row>
    <row r="23" spans="1:10" ht="14.25" x14ac:dyDescent="0.2">
      <c r="A23" s="4"/>
      <c r="B23" s="4"/>
      <c r="C23" s="4"/>
      <c r="D23" s="8"/>
      <c r="E23" s="4"/>
      <c r="F23" s="4"/>
      <c r="G23" s="25"/>
      <c r="H23" s="4"/>
    </row>
    <row r="24" spans="1:10" ht="14.25" x14ac:dyDescent="0.2">
      <c r="A24" s="4" t="s">
        <v>38</v>
      </c>
      <c r="B24" s="4"/>
      <c r="C24" s="4"/>
      <c r="D24" s="4"/>
      <c r="E24" s="4"/>
      <c r="F24" s="4"/>
      <c r="G24" s="25">
        <f>SUM(D25:D27)</f>
        <v>9581442.8900000006</v>
      </c>
      <c r="H24" s="4"/>
    </row>
    <row r="25" spans="1:10" ht="14.25" x14ac:dyDescent="0.2">
      <c r="A25" s="4" t="s">
        <v>39</v>
      </c>
      <c r="B25" s="4"/>
      <c r="C25" s="4"/>
      <c r="D25" s="5">
        <v>4194378.9400000004</v>
      </c>
      <c r="E25" s="4"/>
      <c r="F25" s="4"/>
      <c r="G25" s="25"/>
      <c r="H25" s="4"/>
    </row>
    <row r="26" spans="1:10" ht="14.25" x14ac:dyDescent="0.2">
      <c r="A26" s="4" t="s">
        <v>40</v>
      </c>
      <c r="B26" s="4"/>
      <c r="C26" s="4"/>
      <c r="D26" s="5">
        <v>4952484.55</v>
      </c>
      <c r="E26" s="5"/>
      <c r="F26" s="5"/>
      <c r="G26" s="26"/>
      <c r="H26" s="4"/>
    </row>
    <row r="27" spans="1:10" ht="14.25" x14ac:dyDescent="0.2">
      <c r="A27" s="4" t="s">
        <v>41</v>
      </c>
      <c r="B27" s="4"/>
      <c r="C27" s="4"/>
      <c r="D27" s="9">
        <v>434579.4</v>
      </c>
      <c r="E27" s="5"/>
      <c r="F27" s="5"/>
      <c r="G27" s="28"/>
      <c r="H27" s="4"/>
    </row>
    <row r="28" spans="1:10" ht="14.25" x14ac:dyDescent="0.2">
      <c r="A28" s="4"/>
      <c r="B28" s="4"/>
      <c r="C28" s="4"/>
      <c r="D28" s="5"/>
      <c r="E28" s="5"/>
      <c r="F28" s="5"/>
      <c r="G28" s="26"/>
      <c r="H28" s="4"/>
    </row>
    <row r="29" spans="1:10" ht="14.25" x14ac:dyDescent="0.2">
      <c r="A29" s="12" t="s">
        <v>42</v>
      </c>
      <c r="B29" s="12"/>
      <c r="C29" s="4"/>
      <c r="D29" s="4"/>
      <c r="E29" s="4"/>
      <c r="F29" s="4"/>
      <c r="G29" s="25">
        <f>+G22-G24</f>
        <v>2396167.9099999983</v>
      </c>
      <c r="H29" s="4"/>
    </row>
    <row r="30" spans="1:10" ht="14.25" x14ac:dyDescent="0.2">
      <c r="A30" s="4"/>
      <c r="B30" s="4"/>
      <c r="C30" s="4"/>
      <c r="D30" s="4"/>
      <c r="E30" s="4"/>
      <c r="F30" s="4"/>
      <c r="G30" s="25"/>
      <c r="H30" s="4"/>
    </row>
    <row r="31" spans="1:10" ht="14.25" x14ac:dyDescent="0.2">
      <c r="A31" s="4" t="s">
        <v>43</v>
      </c>
      <c r="B31" s="4"/>
      <c r="C31" s="13"/>
      <c r="D31" s="8"/>
      <c r="E31" s="13"/>
      <c r="F31" s="13"/>
      <c r="G31" s="31">
        <f>+D32-D33</f>
        <v>298797.27</v>
      </c>
      <c r="H31" s="13"/>
    </row>
    <row r="32" spans="1:10" ht="14.25" x14ac:dyDescent="0.2">
      <c r="A32" s="13" t="s">
        <v>44</v>
      </c>
      <c r="B32" s="13"/>
      <c r="C32" s="13"/>
      <c r="D32" s="5">
        <v>1643390.52</v>
      </c>
      <c r="E32" s="8"/>
      <c r="F32" s="8"/>
      <c r="G32" s="29"/>
      <c r="H32" s="13"/>
    </row>
    <row r="33" spans="1:11" ht="14.25" x14ac:dyDescent="0.2">
      <c r="A33" s="14" t="s">
        <v>45</v>
      </c>
      <c r="B33" s="14"/>
      <c r="C33" s="13"/>
      <c r="D33" s="10">
        <v>1344593.25</v>
      </c>
      <c r="E33" s="8"/>
      <c r="F33" s="8"/>
      <c r="G33" s="28"/>
      <c r="H33" s="13"/>
    </row>
    <row r="34" spans="1:11" ht="14.25" x14ac:dyDescent="0.2">
      <c r="A34" s="13"/>
      <c r="B34" s="13"/>
      <c r="C34" s="13"/>
      <c r="D34" s="8"/>
      <c r="E34" s="8"/>
      <c r="F34" s="8"/>
      <c r="G34" s="29"/>
      <c r="H34" s="13"/>
    </row>
    <row r="35" spans="1:11" ht="14.25" x14ac:dyDescent="0.2">
      <c r="A35" s="15" t="s">
        <v>52</v>
      </c>
      <c r="B35" s="15"/>
      <c r="C35" s="4"/>
      <c r="D35" s="4"/>
      <c r="E35" s="4"/>
      <c r="F35" s="4" t="s">
        <v>3</v>
      </c>
      <c r="G35" s="30">
        <f>+G29+G31</f>
        <v>2694965.1799999983</v>
      </c>
      <c r="H35" s="4"/>
    </row>
    <row r="36" spans="1:11" ht="14.25" x14ac:dyDescent="0.2">
      <c r="A36" s="4"/>
      <c r="B36" s="4"/>
      <c r="C36" s="4"/>
      <c r="D36" s="4"/>
      <c r="E36" s="4"/>
      <c r="F36" s="4"/>
      <c r="G36" s="4"/>
      <c r="H36" s="4"/>
    </row>
    <row r="37" spans="1:11" ht="14.25" x14ac:dyDescent="0.2">
      <c r="A37" s="4"/>
      <c r="B37" s="4"/>
      <c r="C37" s="4"/>
      <c r="D37" s="4"/>
      <c r="E37" s="4"/>
      <c r="F37" s="4"/>
      <c r="G37" s="4"/>
      <c r="H37" s="4"/>
    </row>
    <row r="38" spans="1:11" ht="14.25" x14ac:dyDescent="0.2">
      <c r="A38" s="4"/>
      <c r="B38" s="4"/>
      <c r="C38" s="4"/>
      <c r="D38" s="4"/>
      <c r="E38" s="4"/>
      <c r="F38" s="4"/>
      <c r="G38" s="4"/>
      <c r="H38" s="4"/>
    </row>
    <row r="39" spans="1:11" ht="14.25" x14ac:dyDescent="0.2">
      <c r="A39" s="4"/>
      <c r="B39" s="4"/>
      <c r="C39" s="4"/>
      <c r="D39" s="4"/>
      <c r="E39" s="4"/>
      <c r="F39" s="4"/>
      <c r="G39" s="4"/>
      <c r="H39" s="4"/>
    </row>
    <row r="40" spans="1:11" ht="14.25" x14ac:dyDescent="0.2">
      <c r="A40" s="4"/>
      <c r="B40" s="4"/>
      <c r="C40" s="4"/>
      <c r="D40" s="4"/>
      <c r="E40" s="4"/>
      <c r="F40" s="4"/>
      <c r="G40" s="4"/>
      <c r="H40" s="4"/>
    </row>
    <row r="41" spans="1:11" ht="14.25" x14ac:dyDescent="0.2">
      <c r="A41" s="4"/>
      <c r="B41" s="4"/>
      <c r="C41" s="4"/>
      <c r="D41" s="4"/>
      <c r="E41" s="4"/>
      <c r="F41" s="4"/>
      <c r="G41" s="4"/>
      <c r="H41" s="4"/>
    </row>
    <row r="42" spans="1:1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14.25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</row>
  </sheetData>
  <mergeCells count="6">
    <mergeCell ref="A46:K46"/>
    <mergeCell ref="A1:G1"/>
    <mergeCell ref="A2:G2"/>
    <mergeCell ref="A5:G5"/>
    <mergeCell ref="A4:G4"/>
    <mergeCell ref="A6:G6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Situacion Financiera</vt:lpstr>
      <vt:lpstr>Resultados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SALVADOR ERNESTO MENDEZ</cp:lastModifiedBy>
  <cp:lastPrinted>2019-01-15T03:01:05Z</cp:lastPrinted>
  <dcterms:created xsi:type="dcterms:W3CDTF">2005-02-02T23:03:21Z</dcterms:created>
  <dcterms:modified xsi:type="dcterms:W3CDTF">2019-01-31T16:33:09Z</dcterms:modified>
</cp:coreProperties>
</file>