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arroquin\Desktop\BK Armando marroquin\Backup ajuarez\Mis Documentos\5. ESTADOS FINANCIEROS AUDITADOS\2018\Bolsa de Valores\"/>
    </mc:Choice>
  </mc:AlternateContent>
  <bookViews>
    <workbookView xWindow="0" yWindow="0" windowWidth="20490" windowHeight="7650"/>
  </bookViews>
  <sheets>
    <sheet name="BALANCE" sheetId="1" r:id="rId1"/>
    <sheet name="RESULTADOS" sheetId="2" r:id="rId2"/>
  </sheets>
  <externalReferences>
    <externalReference r:id="rId3"/>
    <externalReference r:id="rId4"/>
  </externalReferences>
  <definedNames>
    <definedName name="_xlnm.Print_Area" localSheetId="0">BALANCE!$A$1:$E$64</definedName>
    <definedName name="_xlnm.Print_Area" localSheetId="1">RESULTADOS!$A$1:$E$61</definedName>
    <definedName name="TC">'[1]F105 Quetzales'!$L$5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2" l="1"/>
  <c r="E43" i="2"/>
  <c r="E39" i="2"/>
  <c r="D39" i="2"/>
  <c r="E37" i="2"/>
  <c r="D33" i="2"/>
  <c r="D32" i="2"/>
  <c r="D31" i="2"/>
  <c r="E30" i="2" s="1"/>
  <c r="D26" i="2"/>
  <c r="E26" i="2" s="1"/>
  <c r="D24" i="2"/>
  <c r="D22" i="2"/>
  <c r="D21" i="2"/>
  <c r="D20" i="2"/>
  <c r="E18" i="2" s="1"/>
  <c r="D19" i="2"/>
  <c r="D16" i="2"/>
  <c r="D14" i="2"/>
  <c r="D13" i="2"/>
  <c r="D12" i="2"/>
  <c r="D11" i="2"/>
  <c r="D10" i="2"/>
  <c r="D9" i="2"/>
  <c r="D8" i="2"/>
  <c r="D7" i="2"/>
  <c r="E6" i="2"/>
  <c r="E28" i="2" s="1"/>
  <c r="E35" i="2" s="1"/>
  <c r="E41" i="2" s="1"/>
  <c r="E45" i="2" s="1"/>
  <c r="E49" i="2" s="1"/>
  <c r="D52" i="1"/>
  <c r="D51" i="1"/>
  <c r="E50" i="1" s="1"/>
  <c r="E46" i="1"/>
  <c r="D39" i="1"/>
  <c r="D38" i="1"/>
  <c r="D37" i="1"/>
  <c r="E35" i="1" s="1"/>
  <c r="D36" i="1"/>
  <c r="D33" i="1"/>
  <c r="D32" i="1"/>
  <c r="D31" i="1"/>
  <c r="D30" i="1"/>
  <c r="D29" i="1"/>
  <c r="D27" i="1"/>
  <c r="E26" i="1" s="1"/>
  <c r="E48" i="1" s="1"/>
  <c r="E54" i="1" s="1"/>
  <c r="D20" i="1"/>
  <c r="E19" i="1" s="1"/>
  <c r="D17" i="1"/>
  <c r="D16" i="1"/>
  <c r="D15" i="1"/>
  <c r="D14" i="1"/>
  <c r="E13" i="1" s="1"/>
  <c r="D11" i="1"/>
  <c r="D10" i="1"/>
  <c r="D9" i="1"/>
  <c r="E7" i="1" s="1"/>
  <c r="E22" i="1" s="1"/>
  <c r="D8" i="1"/>
</calcChain>
</file>

<file path=xl/sharedStrings.xml><?xml version="1.0" encoding="utf-8"?>
<sst xmlns="http://schemas.openxmlformats.org/spreadsheetml/2006/main" count="159" uniqueCount="144">
  <si>
    <t>BANCO G&amp;T CONTINENTAL EL SALVADOR, S.A.</t>
  </si>
  <si>
    <t>(Expresado en dólares de los Estados Unidos de América)</t>
  </si>
  <si>
    <t>PDA</t>
  </si>
  <si>
    <t>RENGLÓN</t>
  </si>
  <si>
    <t xml:space="preserve">      CLASIFICACIÓN</t>
  </si>
  <si>
    <t>PARCIALES</t>
  </si>
  <si>
    <t>TOTALES</t>
  </si>
  <si>
    <t xml:space="preserve">ACTIVOS   </t>
  </si>
  <si>
    <t>A</t>
  </si>
  <si>
    <t>Activos de Intermediación</t>
  </si>
  <si>
    <t>A.1</t>
  </si>
  <si>
    <t>Caja y Bancos</t>
  </si>
  <si>
    <t>A.2</t>
  </si>
  <si>
    <t>Reportos y Otras operaciones bursátiles (neto)</t>
  </si>
  <si>
    <t>A.3</t>
  </si>
  <si>
    <t>Inversiones Financieras (neto)</t>
  </si>
  <si>
    <t>A.4</t>
  </si>
  <si>
    <t>Cartera de Préstamos (neto)</t>
  </si>
  <si>
    <t>B</t>
  </si>
  <si>
    <t>Otros Activos</t>
  </si>
  <si>
    <t>B.1</t>
  </si>
  <si>
    <t>Bienes recibidos en pago (neto)</t>
  </si>
  <si>
    <t>B.2</t>
  </si>
  <si>
    <t>Inversiones Accionarias</t>
  </si>
  <si>
    <t>Participaciones</t>
  </si>
  <si>
    <t>B.3</t>
  </si>
  <si>
    <t>Diversos (neto)</t>
  </si>
  <si>
    <t>C</t>
  </si>
  <si>
    <t>Activo Fijo</t>
  </si>
  <si>
    <t>C.1</t>
  </si>
  <si>
    <t>Bienes inmuebles y muebles, y otros a su valor neto</t>
  </si>
  <si>
    <t>TOTAL ACTIVOS</t>
  </si>
  <si>
    <t>PASIVOS Y PATRIMONIO</t>
  </si>
  <si>
    <t>D</t>
  </si>
  <si>
    <t>Pasivos de Intermediación</t>
  </si>
  <si>
    <t>D.1</t>
  </si>
  <si>
    <t>Depósitos de clientes</t>
  </si>
  <si>
    <t>D.2</t>
  </si>
  <si>
    <t>Préstamos del Bancos Central de Reserva</t>
  </si>
  <si>
    <t>D.3</t>
  </si>
  <si>
    <t>Préstamos del Banco Multisectorial de Inversiones</t>
  </si>
  <si>
    <t>D.4</t>
  </si>
  <si>
    <t>Préstamos de Otros Bancos</t>
  </si>
  <si>
    <t>D.5</t>
  </si>
  <si>
    <t>Reportos y otras operaciones bursatiles</t>
  </si>
  <si>
    <t>D.6</t>
  </si>
  <si>
    <t>Titulos de emisión propia</t>
  </si>
  <si>
    <t>D.7</t>
  </si>
  <si>
    <t>Diversos</t>
  </si>
  <si>
    <t>E</t>
  </si>
  <si>
    <t>Otros Pasivos</t>
  </si>
  <si>
    <t>E.1</t>
  </si>
  <si>
    <t>Cuentas por Pagar</t>
  </si>
  <si>
    <t>Retenciones</t>
  </si>
  <si>
    <t>E.2</t>
  </si>
  <si>
    <t>Provisiones</t>
  </si>
  <si>
    <t>E.3</t>
  </si>
  <si>
    <t>F</t>
  </si>
  <si>
    <t>Obligaciones Convertibles en Acciones</t>
  </si>
  <si>
    <t>F.1</t>
  </si>
  <si>
    <t>Préstamos convertibles en acciones pactados hasta un año plazo</t>
  </si>
  <si>
    <t>F.2</t>
  </si>
  <si>
    <t>Bonos convertibles en acciones pactados hasta un año plazo</t>
  </si>
  <si>
    <t>F.3</t>
  </si>
  <si>
    <t>Bonos convertibles en acciones pactados a más de un año plazo</t>
  </si>
  <si>
    <t>G</t>
  </si>
  <si>
    <t>Deuda Subordinada</t>
  </si>
  <si>
    <t>TOTAL PASIVOS</t>
  </si>
  <si>
    <t>H</t>
  </si>
  <si>
    <t>Patrimonio</t>
  </si>
  <si>
    <t>H.1</t>
  </si>
  <si>
    <t>Capital social pagado</t>
  </si>
  <si>
    <t>H.2</t>
  </si>
  <si>
    <t>Reservas de capital, resultados acumulados y patrimonio ganado</t>
  </si>
  <si>
    <t>TOTAL PASIVOS Y PATRIMONIO</t>
  </si>
  <si>
    <t>José Federico Linares M</t>
  </si>
  <si>
    <t>Gerente General</t>
  </si>
  <si>
    <t>Presidente</t>
  </si>
  <si>
    <t>Angel Arévalo</t>
  </si>
  <si>
    <t>Oscar René Valle</t>
  </si>
  <si>
    <t>Lic. Nelson Milián Cruz                                                               Lic. José Carlos Rossell                                          Lic. Ángel Arévalo</t>
  </si>
  <si>
    <t>Contador</t>
  </si>
  <si>
    <t>Auditor Interno</t>
  </si>
  <si>
    <t xml:space="preserve">  VICEPRESIDENTE                                                                       GERENTE GENERAL                                                 CONTADOR</t>
  </si>
  <si>
    <t>CLASIFICACIÓN</t>
  </si>
  <si>
    <t>AA</t>
  </si>
  <si>
    <t>Ingresos de Operación</t>
  </si>
  <si>
    <t>AA.1</t>
  </si>
  <si>
    <t>Intereses de préstamos</t>
  </si>
  <si>
    <t>Comisiones por otorgamiento</t>
  </si>
  <si>
    <t>AA.2</t>
  </si>
  <si>
    <t>Comisiones y otros ingresos de préstamos</t>
  </si>
  <si>
    <t>AA.3</t>
  </si>
  <si>
    <t>Intereses de inversiones</t>
  </si>
  <si>
    <t>AA.4</t>
  </si>
  <si>
    <t>Utilidad en venta de titulos valores</t>
  </si>
  <si>
    <t>Utilidad en venta de moneda extranjera</t>
  </si>
  <si>
    <t>AA.5</t>
  </si>
  <si>
    <t>Reportos y operaciones bursátiles</t>
  </si>
  <si>
    <t>AA.6</t>
  </si>
  <si>
    <t>Intereses sobre depósitos</t>
  </si>
  <si>
    <t>AA.7</t>
  </si>
  <si>
    <t>Operaciones enmoneda extranjera</t>
  </si>
  <si>
    <t>AA.8</t>
  </si>
  <si>
    <t>Otros servicios y contingencias</t>
  </si>
  <si>
    <t>BB</t>
  </si>
  <si>
    <t>Costos de Operación</t>
  </si>
  <si>
    <t>BB.1</t>
  </si>
  <si>
    <t>Intereses y otros costos de depósitos</t>
  </si>
  <si>
    <t>BB.2</t>
  </si>
  <si>
    <t>Intereses sobre préstamos</t>
  </si>
  <si>
    <t>BB.3</t>
  </si>
  <si>
    <t>Intereses sobre emisión de obligaciones</t>
  </si>
  <si>
    <t>BB.4</t>
  </si>
  <si>
    <t>Pérdida por venta de títulos valores</t>
  </si>
  <si>
    <t>BB.5</t>
  </si>
  <si>
    <t>Operaciones en moneda extranjera</t>
  </si>
  <si>
    <t>BB.6</t>
  </si>
  <si>
    <t>CC</t>
  </si>
  <si>
    <t>Reservas de Saneamiento</t>
  </si>
  <si>
    <t>UTILIDADES ANTES DE GASTO</t>
  </si>
  <si>
    <t>DD</t>
  </si>
  <si>
    <t>Gastos de Operación</t>
  </si>
  <si>
    <t>DD.1</t>
  </si>
  <si>
    <t>Funcionarios y Empleados</t>
  </si>
  <si>
    <t>DD.2</t>
  </si>
  <si>
    <t>Generales</t>
  </si>
  <si>
    <t>DD.3</t>
  </si>
  <si>
    <t>Depreciaciones y Amortizaciones</t>
  </si>
  <si>
    <t>UTILIDAD O (PÉRDIDA) DE OPERACIÓN</t>
  </si>
  <si>
    <t>EE</t>
  </si>
  <si>
    <t>Dividendos</t>
  </si>
  <si>
    <t>FF</t>
  </si>
  <si>
    <t>Otros Ingresos y Gastos</t>
  </si>
  <si>
    <t>UTILIDAD O (PÉRDIDA) ANTES DE IMPUESTOS</t>
  </si>
  <si>
    <t>GG</t>
  </si>
  <si>
    <t>Impuesto Sobre La Renta</t>
  </si>
  <si>
    <t>UTILIDAD O (PÉRDIDA) DESPUÉS DE IMPUESTOS</t>
  </si>
  <si>
    <t>Contribución especial seguridad ciudadana</t>
  </si>
  <si>
    <t>UTILIDAD (PERDIDA)  NETA</t>
  </si>
  <si>
    <t>Silvia Lorena Rubio</t>
  </si>
  <si>
    <t>Balance General  al 30 de noviembre de 2018</t>
  </si>
  <si>
    <t xml:space="preserve"> Silvia Lorena Rubio</t>
  </si>
  <si>
    <t>Estado de Resultados del 01 de enero al 30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</si>
</sst>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* #,##0_);_(* \(#,##0\);_(* &quot;-&quot;??_);_(@_)"/>
  </numFmts>
  <fonts count="15" x14ac:knownFonts="1">
    <font>
      <sz val="10"/>
      <name val="Arial"/>
    </font>
    <font>
      <b/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0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02">
    <xf numFmtId="0" fontId="0" fillId="0" borderId="0" xfId="0"/>
    <xf numFmtId="40" fontId="2" fillId="0" borderId="0" xfId="0" applyNumberFormat="1" applyFont="1"/>
    <xf numFmtId="0" fontId="3" fillId="0" borderId="0" xfId="0" applyFont="1"/>
    <xf numFmtId="0" fontId="6" fillId="0" borderId="0" xfId="0" applyFont="1" applyAlignment="1">
      <alignment horizontal="center"/>
    </xf>
    <xf numFmtId="164" fontId="4" fillId="0" borderId="0" xfId="1" applyFont="1" applyAlignment="1">
      <alignment horizontal="center"/>
    </xf>
    <xf numFmtId="40" fontId="4" fillId="0" borderId="0" xfId="0" applyNumberFormat="1" applyFont="1" applyAlignment="1">
      <alignment horizontal="right"/>
    </xf>
    <xf numFmtId="0" fontId="8" fillId="2" borderId="1" xfId="0" applyFont="1" applyFill="1" applyBorder="1" applyAlignment="1">
      <alignment horizontal="center"/>
    </xf>
    <xf numFmtId="164" fontId="8" fillId="2" borderId="1" xfId="1" applyFont="1" applyFill="1" applyBorder="1" applyAlignment="1">
      <alignment horizontal="center"/>
    </xf>
    <xf numFmtId="40" fontId="8" fillId="2" borderId="1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164" fontId="11" fillId="0" borderId="2" xfId="1" applyFont="1" applyBorder="1" applyAlignment="1">
      <alignment horizontal="center"/>
    </xf>
    <xf numFmtId="40" fontId="11" fillId="0" borderId="3" xfId="1" applyNumberFormat="1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164" fontId="11" fillId="0" borderId="4" xfId="1" applyFont="1" applyBorder="1" applyAlignment="1">
      <alignment horizontal="center"/>
    </xf>
    <xf numFmtId="40" fontId="11" fillId="0" borderId="3" xfId="2" applyNumberFormat="1" applyFont="1" applyBorder="1" applyAlignment="1">
      <alignment horizontal="right"/>
    </xf>
    <xf numFmtId="0" fontId="12" fillId="0" borderId="4" xfId="0" applyFont="1" applyBorder="1"/>
    <xf numFmtId="164" fontId="12" fillId="0" borderId="4" xfId="1" applyFont="1" applyBorder="1"/>
    <xf numFmtId="164" fontId="12" fillId="0" borderId="5" xfId="1" applyFont="1" applyBorder="1"/>
    <xf numFmtId="0" fontId="11" fillId="0" borderId="4" xfId="0" applyFont="1" applyBorder="1"/>
    <xf numFmtId="164" fontId="11" fillId="0" borderId="4" xfId="1" applyFont="1" applyBorder="1" applyAlignment="1">
      <alignment horizontal="left"/>
    </xf>
    <xf numFmtId="40" fontId="13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4" xfId="0" applyFont="1" applyBorder="1" applyAlignment="1">
      <alignment horizontal="left"/>
    </xf>
    <xf numFmtId="164" fontId="12" fillId="0" borderId="5" xfId="1" applyFont="1" applyBorder="1" applyAlignment="1">
      <alignment horizontal="right"/>
    </xf>
    <xf numFmtId="0" fontId="11" fillId="2" borderId="1" xfId="0" applyFont="1" applyFill="1" applyBorder="1"/>
    <xf numFmtId="164" fontId="12" fillId="2" borderId="1" xfId="1" applyFont="1" applyFill="1" applyBorder="1"/>
    <xf numFmtId="40" fontId="11" fillId="2" borderId="6" xfId="2" applyNumberFormat="1" applyFont="1" applyFill="1" applyBorder="1" applyAlignment="1">
      <alignment horizontal="right"/>
    </xf>
    <xf numFmtId="40" fontId="2" fillId="0" borderId="7" xfId="1" applyNumberFormat="1" applyFont="1" applyBorder="1"/>
    <xf numFmtId="40" fontId="2" fillId="0" borderId="0" xfId="0" applyNumberFormat="1" applyFont="1" applyBorder="1"/>
    <xf numFmtId="0" fontId="11" fillId="0" borderId="4" xfId="0" applyFont="1" applyBorder="1" applyAlignment="1">
      <alignment horizontal="center"/>
    </xf>
    <xf numFmtId="0" fontId="12" fillId="0" borderId="7" xfId="0" applyFont="1" applyBorder="1"/>
    <xf numFmtId="164" fontId="7" fillId="0" borderId="4" xfId="1" applyFont="1" applyBorder="1"/>
    <xf numFmtId="164" fontId="7" fillId="0" borderId="5" xfId="1" applyFont="1" applyBorder="1"/>
    <xf numFmtId="0" fontId="7" fillId="0" borderId="4" xfId="0" applyFont="1" applyBorder="1"/>
    <xf numFmtId="164" fontId="7" fillId="2" borderId="1" xfId="1" applyFont="1" applyFill="1" applyBorder="1"/>
    <xf numFmtId="0" fontId="10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40" fontId="11" fillId="0" borderId="8" xfId="2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64" fontId="7" fillId="0" borderId="0" xfId="1" applyFont="1" applyBorder="1"/>
    <xf numFmtId="40" fontId="11" fillId="0" borderId="0" xfId="2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164" fontId="10" fillId="0" borderId="0" xfId="1" applyFont="1" applyBorder="1"/>
    <xf numFmtId="40" fontId="13" fillId="0" borderId="0" xfId="0" applyNumberFormat="1" applyFont="1"/>
    <xf numFmtId="0" fontId="6" fillId="0" borderId="0" xfId="0" applyFont="1"/>
    <xf numFmtId="0" fontId="10" fillId="0" borderId="0" xfId="0" applyFont="1"/>
    <xf numFmtId="164" fontId="10" fillId="0" borderId="0" xfId="1" applyFont="1"/>
    <xf numFmtId="40" fontId="11" fillId="0" borderId="0" xfId="2" applyNumberFormat="1" applyFont="1" applyAlignment="1">
      <alignment horizontal="right"/>
    </xf>
    <xf numFmtId="0" fontId="7" fillId="0" borderId="0" xfId="0" applyFont="1"/>
    <xf numFmtId="4" fontId="7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4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0" xfId="1" applyFont="1"/>
    <xf numFmtId="40" fontId="7" fillId="0" borderId="0" xfId="0" applyNumberFormat="1" applyFont="1" applyAlignment="1">
      <alignment horizontal="right"/>
    </xf>
    <xf numFmtId="164" fontId="3" fillId="0" borderId="0" xfId="1" applyFont="1"/>
    <xf numFmtId="40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9" fillId="0" borderId="0" xfId="0" applyNumberFormat="1" applyFont="1"/>
    <xf numFmtId="4" fontId="11" fillId="0" borderId="4" xfId="1" applyNumberFormat="1" applyFont="1" applyBorder="1" applyAlignment="1">
      <alignment horizontal="center"/>
    </xf>
    <xf numFmtId="4" fontId="12" fillId="0" borderId="4" xfId="2" applyNumberFormat="1" applyFont="1" applyBorder="1"/>
    <xf numFmtId="4" fontId="12" fillId="0" borderId="5" xfId="2" applyNumberFormat="1" applyFont="1" applyBorder="1"/>
    <xf numFmtId="4" fontId="12" fillId="0" borderId="4" xfId="1" applyNumberFormat="1" applyFont="1" applyBorder="1"/>
    <xf numFmtId="4" fontId="12" fillId="0" borderId="5" xfId="1" applyNumberFormat="1" applyFont="1" applyBorder="1"/>
    <xf numFmtId="4" fontId="11" fillId="0" borderId="4" xfId="1" applyNumberFormat="1" applyFont="1" applyBorder="1" applyAlignment="1">
      <alignment horizontal="right"/>
    </xf>
    <xf numFmtId="4" fontId="6" fillId="0" borderId="0" xfId="0" applyNumberFormat="1" applyFont="1" applyAlignment="1">
      <alignment horizontal="left"/>
    </xf>
    <xf numFmtId="4" fontId="12" fillId="2" borderId="1" xfId="1" applyNumberFormat="1" applyFont="1" applyFill="1" applyBorder="1"/>
    <xf numFmtId="4" fontId="7" fillId="0" borderId="4" xfId="0" applyNumberFormat="1" applyFont="1" applyBorder="1"/>
    <xf numFmtId="4" fontId="7" fillId="2" borderId="1" xfId="0" applyNumberFormat="1" applyFont="1" applyFill="1" applyBorder="1"/>
    <xf numFmtId="0" fontId="11" fillId="0" borderId="1" xfId="0" applyFont="1" applyFill="1" applyBorder="1"/>
    <xf numFmtId="4" fontId="7" fillId="0" borderId="1" xfId="0" applyNumberFormat="1" applyFont="1" applyFill="1" applyBorder="1"/>
    <xf numFmtId="40" fontId="11" fillId="0" borderId="6" xfId="2" applyNumberFormat="1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0" fillId="2" borderId="1" xfId="0" applyFont="1" applyFill="1" applyBorder="1"/>
    <xf numFmtId="4" fontId="10" fillId="2" borderId="1" xfId="0" applyNumberFormat="1" applyFont="1" applyFill="1" applyBorder="1"/>
    <xf numFmtId="40" fontId="3" fillId="0" borderId="0" xfId="0" applyNumberFormat="1" applyFont="1"/>
    <xf numFmtId="166" fontId="3" fillId="0" borderId="0" xfId="1" applyNumberFormat="1" applyFont="1"/>
    <xf numFmtId="4" fontId="7" fillId="0" borderId="5" xfId="0" applyNumberFormat="1" applyFont="1" applyBorder="1"/>
    <xf numFmtId="40" fontId="12" fillId="0" borderId="0" xfId="2" applyNumberFormat="1" applyFont="1" applyAlignment="1">
      <alignment horizontal="right"/>
    </xf>
    <xf numFmtId="4" fontId="7" fillId="0" borderId="0" xfId="0" applyNumberFormat="1" applyFont="1" applyBorder="1"/>
    <xf numFmtId="4" fontId="10" fillId="0" borderId="0" xfId="0" applyNumberFormat="1" applyFont="1" applyBorder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2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3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4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5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114300</xdr:colOff>
      <xdr:row>0</xdr:row>
      <xdr:rowOff>76200</xdr:rowOff>
    </xdr:from>
    <xdr:to>
      <xdr:col>2</xdr:col>
      <xdr:colOff>1209675</xdr:colOff>
      <xdr:row>2</xdr:row>
      <xdr:rowOff>152400</xdr:rowOff>
    </xdr:to>
    <xdr:pic>
      <xdr:nvPicPr>
        <xdr:cNvPr id="6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953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2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3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4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5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6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7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85725</xdr:rowOff>
    </xdr:from>
    <xdr:to>
      <xdr:col>2</xdr:col>
      <xdr:colOff>1219200</xdr:colOff>
      <xdr:row>2</xdr:row>
      <xdr:rowOff>133350</xdr:rowOff>
    </xdr:to>
    <xdr:pic>
      <xdr:nvPicPr>
        <xdr:cNvPr id="8" name="Picture 2" descr="image00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19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JULIO%202018%20FGUATEMALAPP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NOV%202018%20FGUATEMALAPP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SALDOS"/>
      <sheetName val="COMPARATIVO BALANCE 2009"/>
      <sheetName val="Comparativo Balance 2008"/>
      <sheetName val="Comparativo 2007"/>
      <sheetName val="Comparativo resultados 2007"/>
      <sheetName val="COMPARATIVO RESULTADOS 2015"/>
      <sheetName val="PROYECCION"/>
      <sheetName val="PRESENTACIÓN ASAMBLEA"/>
      <sheetName val="Comparativo resultados 2008"/>
      <sheetName val="CAPTACIÓN"/>
      <sheetName val="COLOCACIÓN"/>
      <sheetName val="BG FORMA AUDIT EXT"/>
      <sheetName val="EF FORMA AUDIT EXT"/>
      <sheetName val="RESUMEN RESULTADOS"/>
      <sheetName val="RESULTADO MES"/>
      <sheetName val="BALANCE SALVADOR"/>
      <sheetName val="RESULTADOS SALVADOR"/>
      <sheetName val="F105 USD"/>
      <sheetName val="F105 Quetzales"/>
      <sheetName val="f108 nueva"/>
      <sheetName val="f108 nueva Quet"/>
      <sheetName val="F108 USD"/>
      <sheetName val="F108 Quetzales"/>
      <sheetName val="FP (DETALLE)"/>
      <sheetName val="FONDO PATRIMONIAL"/>
      <sheetName val="BG ACTIVO(CONSEJO)"/>
      <sheetName val="BG PASIVO (CONSEJO)"/>
      <sheetName val="RESULTADO (CONSEJO)"/>
      <sheetName val="COEFI D LIQ"/>
      <sheetName val="FUENTES"/>
      <sheetName val="RELACIÓN DE LIQUIDEZ"/>
      <sheetName val="BALANCE SISTEMA FINANCIERO"/>
      <sheetName val="RESULTADOS SISTEMA FINANCIERO"/>
      <sheetName val="INDICADORES FINANCIEROS"/>
      <sheetName val="HISTOR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L5">
            <v>7.4847700000000001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BALANCE SALDOS"/>
      <sheetName val="COMPARATIVO BALANCE 2009"/>
      <sheetName val="Comparativo Balance 2008"/>
      <sheetName val="Comparativo 2007"/>
      <sheetName val="Comparativo resultados 2007"/>
      <sheetName val="COMPARATIVO RESULTADOS 2015"/>
      <sheetName val="PROYECCION"/>
      <sheetName val="PRESENTACIÓN ASAMBLEA"/>
      <sheetName val="Comparativo resultados 2008"/>
      <sheetName val="CAPTACIÓN"/>
      <sheetName val="COLOCACIÓN"/>
      <sheetName val="BG FORMA AUDIT EXT"/>
      <sheetName val="EF FORMA AUDIT EXT"/>
      <sheetName val="RESUMEN RESULTADOS"/>
      <sheetName val="RESULTADO MES"/>
      <sheetName val="BALANCE SALVADOR"/>
      <sheetName val="RESULTADOS SALVADOR"/>
      <sheetName val="F105 USD"/>
      <sheetName val="F105 Quetzales"/>
      <sheetName val="f108 nueva"/>
      <sheetName val="f108 nueva Quet"/>
      <sheetName val="F108 USD"/>
      <sheetName val="F108 Quetzales"/>
      <sheetName val="FP (DETALLE)"/>
      <sheetName val="FONDO PATRIMONIAL"/>
      <sheetName val="BG ACTIVO(CONSEJO)"/>
      <sheetName val="BG PASIVO (CONSEJO)"/>
      <sheetName val="RESULTADO (CONSEJO)"/>
      <sheetName val="COEFI D LIQ"/>
      <sheetName val="FUENTES"/>
      <sheetName val="RELACIÓN DE LIQUIDEZ"/>
      <sheetName val="BALANCE SISTEMA FINANCIERO"/>
      <sheetName val="RESULTADOS SISTEMA FINANCIERO"/>
      <sheetName val="INDICADORES FINANCIEROS"/>
      <sheetName val="HISTORICO"/>
    </sheetNames>
    <sheetDataSet>
      <sheetData sheetId="0" refreshError="1"/>
      <sheetData sheetId="1">
        <row r="1">
          <cell r="I1" t="str">
            <v>11</v>
          </cell>
          <cell r="O1">
            <v>546688868.94000006</v>
          </cell>
        </row>
        <row r="2">
          <cell r="I2" t="str">
            <v>111</v>
          </cell>
          <cell r="O2">
            <v>531974044.80000001</v>
          </cell>
        </row>
        <row r="3">
          <cell r="I3" t="str">
            <v>11110</v>
          </cell>
          <cell r="O3">
            <v>112160722.47</v>
          </cell>
        </row>
        <row r="4">
          <cell r="I4" t="str">
            <v>111101</v>
          </cell>
          <cell r="O4">
            <v>6031779.4500000002</v>
          </cell>
        </row>
        <row r="5">
          <cell r="I5" t="str">
            <v>111101101</v>
          </cell>
          <cell r="O5">
            <v>1762677.02</v>
          </cell>
        </row>
        <row r="6">
          <cell r="I6" t="str">
            <v>111101201</v>
          </cell>
          <cell r="O6">
            <v>1748638.13</v>
          </cell>
        </row>
        <row r="7">
          <cell r="I7" t="str">
            <v>111101301</v>
          </cell>
          <cell r="O7">
            <v>1050</v>
          </cell>
        </row>
        <row r="8">
          <cell r="I8" t="str">
            <v>111101401</v>
          </cell>
          <cell r="O8">
            <v>2519414.2999999998</v>
          </cell>
        </row>
        <row r="9">
          <cell r="I9" t="str">
            <v>111102</v>
          </cell>
          <cell r="O9">
            <v>96875110.950000003</v>
          </cell>
        </row>
        <row r="10">
          <cell r="I10" t="str">
            <v>111102101</v>
          </cell>
          <cell r="O10">
            <v>96875110.950000003</v>
          </cell>
        </row>
        <row r="11">
          <cell r="I11" t="str">
            <v>111103</v>
          </cell>
          <cell r="O11">
            <v>5140885.96</v>
          </cell>
        </row>
        <row r="12">
          <cell r="I12" t="str">
            <v>111103100</v>
          </cell>
          <cell r="O12">
            <v>5140885.96</v>
          </cell>
        </row>
        <row r="13">
          <cell r="I13" t="str">
            <v>111104</v>
          </cell>
          <cell r="O13">
            <v>1351532.22</v>
          </cell>
        </row>
        <row r="14">
          <cell r="I14" t="str">
            <v>111104101</v>
          </cell>
          <cell r="O14">
            <v>1351532.22</v>
          </cell>
        </row>
        <row r="15">
          <cell r="I15" t="str">
            <v>111106</v>
          </cell>
          <cell r="O15">
            <v>2761413.89</v>
          </cell>
        </row>
        <row r="16">
          <cell r="I16" t="str">
            <v>111106101</v>
          </cell>
          <cell r="O16">
            <v>2760150.89</v>
          </cell>
        </row>
        <row r="17">
          <cell r="I17" t="str">
            <v>111106301</v>
          </cell>
        </row>
        <row r="18">
          <cell r="I18" t="str">
            <v>11121</v>
          </cell>
          <cell r="O18">
            <v>0</v>
          </cell>
        </row>
        <row r="19">
          <cell r="I19" t="str">
            <v>111217</v>
          </cell>
          <cell r="O19">
            <v>0</v>
          </cell>
        </row>
        <row r="20">
          <cell r="I20" t="str">
            <v>111217101</v>
          </cell>
          <cell r="O20">
            <v>0</v>
          </cell>
        </row>
        <row r="21">
          <cell r="I21" t="str">
            <v>111217201</v>
          </cell>
          <cell r="O21">
            <v>0</v>
          </cell>
        </row>
        <row r="22">
          <cell r="I22" t="str">
            <v>111217301</v>
          </cell>
          <cell r="O22">
            <v>0</v>
          </cell>
        </row>
        <row r="23">
          <cell r="I23" t="str">
            <v>111217501</v>
          </cell>
          <cell r="O23">
            <v>0</v>
          </cell>
        </row>
        <row r="24">
          <cell r="I24" t="str">
            <v>111217601</v>
          </cell>
          <cell r="O24">
            <v>0</v>
          </cell>
        </row>
        <row r="25">
          <cell r="I25" t="str">
            <v>111217701</v>
          </cell>
          <cell r="O25">
            <v>0</v>
          </cell>
        </row>
        <row r="26">
          <cell r="I26" t="str">
            <v>111217901</v>
          </cell>
          <cell r="O26">
            <v>0</v>
          </cell>
        </row>
        <row r="27">
          <cell r="I27" t="str">
            <v>11130</v>
          </cell>
          <cell r="O27">
            <v>57297929.689999998</v>
          </cell>
        </row>
        <row r="28">
          <cell r="I28" t="str">
            <v>111301</v>
          </cell>
          <cell r="O28">
            <v>57297929.689999998</v>
          </cell>
        </row>
        <row r="29">
          <cell r="I29" t="str">
            <v>111301101</v>
          </cell>
          <cell r="O29">
            <v>0</v>
          </cell>
        </row>
        <row r="30">
          <cell r="I30" t="str">
            <v>111301201</v>
          </cell>
          <cell r="O30">
            <v>55464790.299999997</v>
          </cell>
        </row>
        <row r="31">
          <cell r="I31" t="str">
            <v>111301301</v>
          </cell>
          <cell r="O31">
            <v>464192.18</v>
          </cell>
        </row>
        <row r="32">
          <cell r="I32" t="str">
            <v>111301501</v>
          </cell>
          <cell r="O32">
            <v>0</v>
          </cell>
        </row>
        <row r="33">
          <cell r="I33" t="str">
            <v>111301601</v>
          </cell>
          <cell r="O33">
            <v>457868.15</v>
          </cell>
        </row>
        <row r="34">
          <cell r="I34" t="str">
            <v>111301701</v>
          </cell>
          <cell r="O34">
            <v>0</v>
          </cell>
        </row>
        <row r="35">
          <cell r="I35" t="str">
            <v>111301901</v>
          </cell>
          <cell r="O35">
            <v>911079.06</v>
          </cell>
        </row>
        <row r="36">
          <cell r="I36" t="str">
            <v>111302</v>
          </cell>
          <cell r="O36">
            <v>0</v>
          </cell>
        </row>
        <row r="37">
          <cell r="I37" t="str">
            <v>111302201</v>
          </cell>
          <cell r="O37">
            <v>0</v>
          </cell>
        </row>
        <row r="38">
          <cell r="I38" t="str">
            <v/>
          </cell>
        </row>
        <row r="39">
          <cell r="I39" t="str">
            <v>11131</v>
          </cell>
        </row>
        <row r="40">
          <cell r="I40" t="str">
            <v>111310</v>
          </cell>
          <cell r="O40">
            <v>0</v>
          </cell>
        </row>
        <row r="41">
          <cell r="I41" t="str">
            <v>111310101</v>
          </cell>
          <cell r="O41">
            <v>0</v>
          </cell>
        </row>
        <row r="42">
          <cell r="I42" t="str">
            <v/>
          </cell>
        </row>
        <row r="43">
          <cell r="I43" t="str">
            <v>11139</v>
          </cell>
        </row>
        <row r="44">
          <cell r="I44" t="str">
            <v>111390</v>
          </cell>
        </row>
        <row r="45">
          <cell r="I45" t="str">
            <v>1113901</v>
          </cell>
        </row>
        <row r="46">
          <cell r="I46" t="str">
            <v>11140</v>
          </cell>
          <cell r="O46">
            <v>362515392.63999999</v>
          </cell>
        </row>
        <row r="47">
          <cell r="I47" t="str">
            <v>11141</v>
          </cell>
          <cell r="O47">
            <v>78989574.239999995</v>
          </cell>
        </row>
        <row r="48">
          <cell r="I48" t="str">
            <v>111412</v>
          </cell>
          <cell r="O48">
            <v>0</v>
          </cell>
        </row>
        <row r="49">
          <cell r="I49" t="str">
            <v>111412101</v>
          </cell>
          <cell r="O49">
            <v>0</v>
          </cell>
        </row>
        <row r="50">
          <cell r="I50" t="str">
            <v>111412901</v>
          </cell>
          <cell r="O50">
            <v>0</v>
          </cell>
        </row>
        <row r="51">
          <cell r="I51" t="str">
            <v>111413</v>
          </cell>
          <cell r="O51">
            <v>75132110.989999995</v>
          </cell>
        </row>
        <row r="52">
          <cell r="I52" t="str">
            <v>111413101</v>
          </cell>
          <cell r="O52">
            <v>71937934.269999996</v>
          </cell>
        </row>
        <row r="54">
          <cell r="I54" t="str">
            <v>111413901</v>
          </cell>
          <cell r="O54">
            <v>173479.31</v>
          </cell>
        </row>
        <row r="55">
          <cell r="I55" t="str">
            <v>111414</v>
          </cell>
          <cell r="O55">
            <v>853813.99</v>
          </cell>
        </row>
        <row r="56">
          <cell r="I56" t="str">
            <v>111414101</v>
          </cell>
          <cell r="O56">
            <v>849761.91</v>
          </cell>
        </row>
        <row r="57">
          <cell r="I57" t="str">
            <v>111414201</v>
          </cell>
        </row>
        <row r="58">
          <cell r="I58" t="str">
            <v>111414901</v>
          </cell>
          <cell r="O58">
            <v>4052.08</v>
          </cell>
        </row>
        <row r="59">
          <cell r="I59" t="str">
            <v>111418</v>
          </cell>
          <cell r="O59">
            <v>3003649.26</v>
          </cell>
        </row>
        <row r="60">
          <cell r="I60" t="str">
            <v>111418101</v>
          </cell>
          <cell r="O60">
            <v>3000000</v>
          </cell>
        </row>
        <row r="61">
          <cell r="I61" t="str">
            <v>111418901</v>
          </cell>
          <cell r="O61">
            <v>3649.26</v>
          </cell>
        </row>
        <row r="62">
          <cell r="I62" t="str">
            <v>111419</v>
          </cell>
        </row>
        <row r="63">
          <cell r="I63" t="str">
            <v>111419101</v>
          </cell>
        </row>
        <row r="64">
          <cell r="I64" t="str">
            <v>111419201</v>
          </cell>
        </row>
        <row r="65">
          <cell r="I65" t="str">
            <v>11142</v>
          </cell>
          <cell r="O65">
            <v>283685480.25</v>
          </cell>
        </row>
        <row r="66">
          <cell r="I66" t="str">
            <v>111422</v>
          </cell>
          <cell r="O66">
            <v>0</v>
          </cell>
        </row>
        <row r="67">
          <cell r="I67" t="str">
            <v>111422101</v>
          </cell>
          <cell r="O67">
            <v>0</v>
          </cell>
        </row>
        <row r="68">
          <cell r="I68" t="str">
            <v>111422901</v>
          </cell>
          <cell r="O68">
            <v>0</v>
          </cell>
        </row>
        <row r="69">
          <cell r="I69" t="str">
            <v>111423</v>
          </cell>
          <cell r="O69">
            <v>260259259.63</v>
          </cell>
        </row>
        <row r="70">
          <cell r="I70" t="str">
            <v>111423101</v>
          </cell>
          <cell r="O70">
            <v>242907316.12</v>
          </cell>
        </row>
        <row r="71">
          <cell r="I71" t="str">
            <v>111423201</v>
          </cell>
          <cell r="O71">
            <v>4919910.38</v>
          </cell>
        </row>
        <row r="72">
          <cell r="O72">
            <v>11528188.68</v>
          </cell>
        </row>
        <row r="73">
          <cell r="I73" t="str">
            <v>111423901</v>
          </cell>
          <cell r="O73">
            <v>903844.45</v>
          </cell>
        </row>
        <row r="74">
          <cell r="I74" t="str">
            <v>111424</v>
          </cell>
          <cell r="O74">
            <v>23333026.91</v>
          </cell>
        </row>
        <row r="75">
          <cell r="I75" t="str">
            <v>111424101</v>
          </cell>
          <cell r="O75">
            <v>5845484.0300000003</v>
          </cell>
        </row>
        <row r="76">
          <cell r="I76" t="str">
            <v>111424201</v>
          </cell>
          <cell r="O76">
            <v>138707.76999999999</v>
          </cell>
        </row>
        <row r="77">
          <cell r="O77">
            <v>977019.94</v>
          </cell>
        </row>
        <row r="78">
          <cell r="I78" t="str">
            <v>111424901</v>
          </cell>
          <cell r="O78">
            <v>85499.48</v>
          </cell>
        </row>
        <row r="79">
          <cell r="I79" t="str">
            <v>111428</v>
          </cell>
          <cell r="O79">
            <v>93193.71</v>
          </cell>
        </row>
        <row r="80">
          <cell r="I80" t="str">
            <v>111428101</v>
          </cell>
          <cell r="O80">
            <v>93173.02</v>
          </cell>
        </row>
        <row r="81">
          <cell r="I81" t="str">
            <v>111428901</v>
          </cell>
          <cell r="O81">
            <v>20.69</v>
          </cell>
        </row>
        <row r="82">
          <cell r="I82" t="str">
            <v>11148</v>
          </cell>
          <cell r="O82">
            <v>3630853.88</v>
          </cell>
        </row>
        <row r="83">
          <cell r="I83" t="str">
            <v>111483</v>
          </cell>
          <cell r="O83">
            <v>2986913.61</v>
          </cell>
        </row>
        <row r="84">
          <cell r="I84" t="str">
            <v>111483101</v>
          </cell>
          <cell r="O84">
            <v>1238044.49</v>
          </cell>
        </row>
        <row r="85">
          <cell r="I85" t="str">
            <v>111483201</v>
          </cell>
          <cell r="O85">
            <v>515641.91</v>
          </cell>
        </row>
        <row r="86">
          <cell r="O86">
            <v>1233227.21</v>
          </cell>
        </row>
        <row r="87">
          <cell r="I87" t="str">
            <v>111484</v>
          </cell>
          <cell r="O87">
            <v>643940.27</v>
          </cell>
        </row>
        <row r="88">
          <cell r="I88" t="str">
            <v>111484101</v>
          </cell>
          <cell r="O88">
            <v>187292.79999999999</v>
          </cell>
        </row>
        <row r="89">
          <cell r="I89" t="str">
            <v>111484201</v>
          </cell>
          <cell r="O89">
            <v>143498.37</v>
          </cell>
        </row>
        <row r="90">
          <cell r="I90" t="str">
            <v>11149</v>
          </cell>
          <cell r="O90">
            <v>-3790515.73</v>
          </cell>
        </row>
        <row r="91">
          <cell r="I91" t="str">
            <v>111491</v>
          </cell>
          <cell r="O91">
            <v>-3790515.73</v>
          </cell>
        </row>
        <row r="92">
          <cell r="I92" t="str">
            <v>111491101</v>
          </cell>
          <cell r="O92">
            <v>-3004771.41</v>
          </cell>
        </row>
        <row r="93">
          <cell r="I93" t="str">
            <v>111491301</v>
          </cell>
        </row>
        <row r="94">
          <cell r="I94" t="str">
            <v>112</v>
          </cell>
          <cell r="O94">
            <v>9018800.4700000007</v>
          </cell>
        </row>
        <row r="95">
          <cell r="I95" t="str">
            <v>112200</v>
          </cell>
          <cell r="O95">
            <v>2642135.5299999998</v>
          </cell>
        </row>
        <row r="96">
          <cell r="I96" t="str">
            <v>112201</v>
          </cell>
          <cell r="O96">
            <v>2508289.1800000002</v>
          </cell>
        </row>
        <row r="97">
          <cell r="I97" t="str">
            <v>112201101</v>
          </cell>
          <cell r="O97">
            <v>125000</v>
          </cell>
        </row>
        <row r="98">
          <cell r="I98" t="str">
            <v>112201201</v>
          </cell>
          <cell r="O98">
            <v>2383289.1800000002</v>
          </cell>
        </row>
        <row r="99">
          <cell r="I99" t="str">
            <v>112202</v>
          </cell>
          <cell r="O99">
            <v>133846.35</v>
          </cell>
        </row>
        <row r="100">
          <cell r="I100" t="str">
            <v>1122021</v>
          </cell>
          <cell r="O100">
            <v>133846.35</v>
          </cell>
        </row>
        <row r="101">
          <cell r="I101" t="str">
            <v>112203</v>
          </cell>
          <cell r="O101">
            <v>0</v>
          </cell>
        </row>
        <row r="102">
          <cell r="I102" t="str">
            <v>112203101</v>
          </cell>
          <cell r="O102">
            <v>0</v>
          </cell>
        </row>
        <row r="103">
          <cell r="I103" t="str">
            <v>11230</v>
          </cell>
          <cell r="O103">
            <v>31614.69</v>
          </cell>
        </row>
        <row r="104">
          <cell r="I104" t="str">
            <v>112301</v>
          </cell>
          <cell r="O104">
            <v>14120.61</v>
          </cell>
        </row>
        <row r="105">
          <cell r="I105" t="str">
            <v>112301101</v>
          </cell>
          <cell r="O105">
            <v>8378.9699999999993</v>
          </cell>
        </row>
        <row r="106">
          <cell r="I106" t="str">
            <v>112302</v>
          </cell>
          <cell r="O106">
            <v>17494.080000000002</v>
          </cell>
        </row>
        <row r="107">
          <cell r="I107" t="str">
            <v>112302101</v>
          </cell>
          <cell r="O107">
            <v>17482.18</v>
          </cell>
        </row>
        <row r="108">
          <cell r="I108" t="str">
            <v>112302301</v>
          </cell>
        </row>
        <row r="109">
          <cell r="I109" t="str">
            <v>11240</v>
          </cell>
          <cell r="O109">
            <v>4212836.26</v>
          </cell>
        </row>
        <row r="110">
          <cell r="I110" t="str">
            <v>112401</v>
          </cell>
          <cell r="O110">
            <v>0</v>
          </cell>
        </row>
        <row r="111">
          <cell r="I111" t="str">
            <v>112401101</v>
          </cell>
          <cell r="O111">
            <v>0</v>
          </cell>
        </row>
        <row r="112">
          <cell r="I112" t="str">
            <v>112401201</v>
          </cell>
        </row>
        <row r="113">
          <cell r="I113" t="str">
            <v>112402</v>
          </cell>
          <cell r="O113">
            <v>0</v>
          </cell>
        </row>
        <row r="114">
          <cell r="I114" t="str">
            <v>112402101</v>
          </cell>
          <cell r="O114">
            <v>0</v>
          </cell>
        </row>
        <row r="115">
          <cell r="I115" t="str">
            <v>112404</v>
          </cell>
          <cell r="O115">
            <v>2.0499999999999998</v>
          </cell>
        </row>
        <row r="116">
          <cell r="I116" t="str">
            <v>1124041</v>
          </cell>
          <cell r="O116">
            <v>2.0499999999999998</v>
          </cell>
        </row>
        <row r="117">
          <cell r="I117" t="str">
            <v>112405</v>
          </cell>
          <cell r="O117">
            <v>2452939</v>
          </cell>
        </row>
        <row r="118">
          <cell r="I118" t="str">
            <v>112405101</v>
          </cell>
          <cell r="O118">
            <v>2452939</v>
          </cell>
        </row>
        <row r="119">
          <cell r="I119" t="str">
            <v>112408</v>
          </cell>
          <cell r="O119">
            <v>1759895.21</v>
          </cell>
        </row>
        <row r="120">
          <cell r="I120" t="str">
            <v>112408101</v>
          </cell>
          <cell r="O120">
            <v>679301.82</v>
          </cell>
        </row>
        <row r="121">
          <cell r="I121" t="str">
            <v>112408901</v>
          </cell>
          <cell r="O121">
            <v>1080593.3899999999</v>
          </cell>
        </row>
        <row r="122">
          <cell r="I122" t="str">
            <v>112409</v>
          </cell>
          <cell r="O122">
            <v>0</v>
          </cell>
        </row>
        <row r="123">
          <cell r="I123" t="str">
            <v>112409101</v>
          </cell>
        </row>
        <row r="124">
          <cell r="I124" t="str">
            <v>112409901</v>
          </cell>
          <cell r="O124">
            <v>0</v>
          </cell>
        </row>
        <row r="125">
          <cell r="I125" t="str">
            <v>11250</v>
          </cell>
          <cell r="O125">
            <v>1139467.45</v>
          </cell>
        </row>
        <row r="126">
          <cell r="I126" t="str">
            <v>112502</v>
          </cell>
          <cell r="O126">
            <v>44947.24</v>
          </cell>
        </row>
        <row r="127">
          <cell r="I127" t="str">
            <v/>
          </cell>
        </row>
        <row r="128">
          <cell r="I128" t="str">
            <v>112502301</v>
          </cell>
          <cell r="O128">
            <v>44947.24</v>
          </cell>
        </row>
        <row r="129">
          <cell r="I129" t="str">
            <v>112502401</v>
          </cell>
          <cell r="O129">
            <v>0</v>
          </cell>
        </row>
        <row r="130">
          <cell r="I130" t="str">
            <v>112504</v>
          </cell>
          <cell r="O130">
            <v>6898.6</v>
          </cell>
        </row>
        <row r="131">
          <cell r="I131" t="str">
            <v>112504101</v>
          </cell>
          <cell r="O131">
            <v>6898.6</v>
          </cell>
        </row>
        <row r="132">
          <cell r="I132" t="str">
            <v>112504201</v>
          </cell>
          <cell r="O132">
            <v>0</v>
          </cell>
        </row>
        <row r="133">
          <cell r="I133" t="str">
            <v>112504202</v>
          </cell>
        </row>
        <row r="134">
          <cell r="I134" t="str">
            <v>112509</v>
          </cell>
          <cell r="O134">
            <v>1087621.6100000001</v>
          </cell>
        </row>
        <row r="135">
          <cell r="I135" t="str">
            <v>1125099101</v>
          </cell>
        </row>
        <row r="136">
          <cell r="I136" t="str">
            <v>1125099201</v>
          </cell>
        </row>
        <row r="137">
          <cell r="I137" t="str">
            <v>1125099301</v>
          </cell>
          <cell r="O137">
            <v>2887.94</v>
          </cell>
        </row>
        <row r="138">
          <cell r="I138" t="str">
            <v>112509101</v>
          </cell>
          <cell r="O138">
            <v>1083778.43</v>
          </cell>
        </row>
        <row r="139">
          <cell r="I139" t="str">
            <v>112509102</v>
          </cell>
        </row>
        <row r="140">
          <cell r="I140" t="str">
            <v>1125099901</v>
          </cell>
        </row>
        <row r="141">
          <cell r="I141" t="str">
            <v>11259</v>
          </cell>
          <cell r="O141">
            <v>-79344.78</v>
          </cell>
        </row>
        <row r="142">
          <cell r="I142" t="str">
            <v>112590</v>
          </cell>
          <cell r="O142">
            <v>-79344.78</v>
          </cell>
        </row>
        <row r="143">
          <cell r="I143" t="str">
            <v>1125901</v>
          </cell>
          <cell r="O143">
            <v>-79344.78</v>
          </cell>
        </row>
        <row r="144">
          <cell r="I144" t="str">
            <v>11260</v>
          </cell>
          <cell r="O144">
            <v>1072091.32</v>
          </cell>
        </row>
        <row r="145">
          <cell r="I145" t="str">
            <v>112602</v>
          </cell>
          <cell r="O145">
            <v>699999</v>
          </cell>
        </row>
        <row r="146">
          <cell r="I146" t="str">
            <v>112602101</v>
          </cell>
          <cell r="O146">
            <v>699999</v>
          </cell>
        </row>
        <row r="147">
          <cell r="I147" t="str">
            <v>112603101</v>
          </cell>
          <cell r="O147">
            <v>372092.32</v>
          </cell>
        </row>
        <row r="148">
          <cell r="I148" t="str">
            <v>113</v>
          </cell>
          <cell r="O148">
            <v>5696023.6699999999</v>
          </cell>
        </row>
        <row r="149">
          <cell r="I149" t="str">
            <v>11310</v>
          </cell>
          <cell r="O149">
            <v>3486791.9</v>
          </cell>
        </row>
        <row r="150">
          <cell r="I150" t="str">
            <v>113101</v>
          </cell>
          <cell r="O150">
            <v>3486791.9</v>
          </cell>
        </row>
        <row r="151">
          <cell r="I151" t="str">
            <v>113101101</v>
          </cell>
          <cell r="O151">
            <v>3486791.9</v>
          </cell>
        </row>
        <row r="152">
          <cell r="I152" t="str">
            <v>113102</v>
          </cell>
        </row>
        <row r="153">
          <cell r="I153" t="str">
            <v>113102101</v>
          </cell>
        </row>
        <row r="154">
          <cell r="I154" t="str">
            <v xml:space="preserve">113103    </v>
          </cell>
          <cell r="O154">
            <v>0</v>
          </cell>
        </row>
        <row r="155">
          <cell r="I155" t="str">
            <v>113103201</v>
          </cell>
          <cell r="O155">
            <v>0</v>
          </cell>
        </row>
        <row r="156">
          <cell r="I156" t="str">
            <v>11320</v>
          </cell>
          <cell r="O156">
            <v>5845005.2300000004</v>
          </cell>
        </row>
        <row r="157">
          <cell r="I157" t="str">
            <v>113201</v>
          </cell>
          <cell r="O157">
            <v>2088698.8</v>
          </cell>
        </row>
        <row r="158">
          <cell r="I158" t="str">
            <v>113201101</v>
          </cell>
          <cell r="O158">
            <v>2088698.8</v>
          </cell>
        </row>
        <row r="159">
          <cell r="I159" t="str">
            <v>113202</v>
          </cell>
          <cell r="O159">
            <v>1705317.99</v>
          </cell>
        </row>
        <row r="160">
          <cell r="I160" t="str">
            <v>113202101</v>
          </cell>
          <cell r="O160">
            <v>1705317.99</v>
          </cell>
        </row>
        <row r="161">
          <cell r="I161" t="str">
            <v>113203</v>
          </cell>
          <cell r="O161">
            <v>471374.49</v>
          </cell>
        </row>
        <row r="162">
          <cell r="I162" t="str">
            <v>113203101</v>
          </cell>
          <cell r="O162">
            <v>471374.49</v>
          </cell>
        </row>
        <row r="163">
          <cell r="I163" t="str">
            <v>113204</v>
          </cell>
          <cell r="O163">
            <v>703452.26</v>
          </cell>
        </row>
        <row r="164">
          <cell r="I164" t="str">
            <v>113204101</v>
          </cell>
          <cell r="O164">
            <v>703452.26</v>
          </cell>
        </row>
        <row r="165">
          <cell r="I165" t="str">
            <v>113205</v>
          </cell>
          <cell r="O165">
            <v>116315.13</v>
          </cell>
        </row>
        <row r="166">
          <cell r="I166" t="str">
            <v>113205101</v>
          </cell>
          <cell r="O166">
            <v>116315.13</v>
          </cell>
        </row>
        <row r="167">
          <cell r="I167" t="str">
            <v>113206</v>
          </cell>
          <cell r="O167">
            <v>759846.56</v>
          </cell>
        </row>
        <row r="168">
          <cell r="I168" t="str">
            <v>113206101</v>
          </cell>
          <cell r="O168">
            <v>759846.56</v>
          </cell>
        </row>
        <row r="169">
          <cell r="I169" t="str">
            <v>11329</v>
          </cell>
          <cell r="O169">
            <v>-3876756.85</v>
          </cell>
        </row>
        <row r="170">
          <cell r="I170" t="str">
            <v>113290</v>
          </cell>
          <cell r="O170">
            <v>-3876756.85</v>
          </cell>
        </row>
        <row r="171">
          <cell r="I171" t="str">
            <v>113290100</v>
          </cell>
          <cell r="O171">
            <v>-765612.22</v>
          </cell>
        </row>
        <row r="172">
          <cell r="I172" t="str">
            <v>113290200</v>
          </cell>
          <cell r="O172">
            <v>-1346725.07</v>
          </cell>
        </row>
        <row r="173">
          <cell r="I173" t="str">
            <v>113290300</v>
          </cell>
          <cell r="O173">
            <v>-391222.18</v>
          </cell>
        </row>
        <row r="174">
          <cell r="I174" t="str">
            <v>113290400</v>
          </cell>
          <cell r="O174">
            <v>-648724.80000000005</v>
          </cell>
        </row>
        <row r="175">
          <cell r="I175" t="str">
            <v>113290500</v>
          </cell>
          <cell r="O175">
            <v>-82544.210000000006</v>
          </cell>
        </row>
        <row r="176">
          <cell r="I176" t="str">
            <v>113290600</v>
          </cell>
          <cell r="O176">
            <v>-641928.37</v>
          </cell>
        </row>
        <row r="177">
          <cell r="I177" t="str">
            <v>11330</v>
          </cell>
          <cell r="O177">
            <v>240983.39</v>
          </cell>
        </row>
        <row r="178">
          <cell r="I178" t="str">
            <v>113301</v>
          </cell>
          <cell r="O178">
            <v>220408.55</v>
          </cell>
        </row>
        <row r="179">
          <cell r="I179" t="str">
            <v>113301101</v>
          </cell>
          <cell r="O179">
            <v>220408.55</v>
          </cell>
        </row>
        <row r="180">
          <cell r="I180" t="str">
            <v xml:space="preserve">113302    </v>
          </cell>
          <cell r="O180">
            <v>17409.05</v>
          </cell>
        </row>
        <row r="181">
          <cell r="I181" t="str">
            <v>113302101</v>
          </cell>
          <cell r="O181">
            <v>17409.05</v>
          </cell>
        </row>
        <row r="182">
          <cell r="I182" t="str">
            <v>113302201</v>
          </cell>
          <cell r="O182">
            <v>0</v>
          </cell>
        </row>
        <row r="183">
          <cell r="I183" t="str">
            <v>1133099</v>
          </cell>
          <cell r="O183">
            <v>3165.79</v>
          </cell>
        </row>
        <row r="184">
          <cell r="I184" t="str">
            <v>1133099101</v>
          </cell>
          <cell r="O184">
            <v>3165.79</v>
          </cell>
        </row>
        <row r="185">
          <cell r="I185" t="str">
            <v>22</v>
          </cell>
          <cell r="O185">
            <v>483036338.11000001</v>
          </cell>
        </row>
        <row r="186">
          <cell r="I186" t="str">
            <v>221</v>
          </cell>
          <cell r="O186">
            <v>474654856.73000002</v>
          </cell>
        </row>
        <row r="187">
          <cell r="I187" t="str">
            <v>22110</v>
          </cell>
          <cell r="O187">
            <v>180994867.46000001</v>
          </cell>
        </row>
        <row r="188">
          <cell r="I188" t="str">
            <v>221101</v>
          </cell>
          <cell r="O188">
            <v>142525089.19999999</v>
          </cell>
        </row>
        <row r="190">
          <cell r="I190" t="str">
            <v>221101201</v>
          </cell>
          <cell r="O190">
            <v>20876920.280000001</v>
          </cell>
        </row>
        <row r="191">
          <cell r="I191" t="str">
            <v>221101301</v>
          </cell>
          <cell r="O191">
            <v>75712718.930000007</v>
          </cell>
        </row>
        <row r="192">
          <cell r="I192" t="str">
            <v>221101401</v>
          </cell>
          <cell r="O192">
            <v>17764434.079999998</v>
          </cell>
        </row>
        <row r="193">
          <cell r="I193" t="str">
            <v>221101501</v>
          </cell>
          <cell r="O193">
            <v>6834001.6900000004</v>
          </cell>
        </row>
        <row r="194">
          <cell r="I194" t="str">
            <v>221101601</v>
          </cell>
          <cell r="O194">
            <v>21337014.219999999</v>
          </cell>
        </row>
        <row r="195">
          <cell r="I195" t="str">
            <v>221101801</v>
          </cell>
        </row>
        <row r="196">
          <cell r="I196" t="str">
            <v>221101901</v>
          </cell>
        </row>
        <row r="197">
          <cell r="I197" t="str">
            <v>221102</v>
          </cell>
          <cell r="O197">
            <v>38469778.259999998</v>
          </cell>
        </row>
        <row r="198">
          <cell r="I198" t="str">
            <v>221102101</v>
          </cell>
          <cell r="O198">
            <v>1114723.01</v>
          </cell>
        </row>
        <row r="199">
          <cell r="I199" t="str">
            <v>221102201</v>
          </cell>
        </row>
        <row r="200">
          <cell r="I200" t="str">
            <v>221102301</v>
          </cell>
          <cell r="O200">
            <v>9878984.4199999999</v>
          </cell>
        </row>
        <row r="201">
          <cell r="I201" t="str">
            <v>221102401</v>
          </cell>
          <cell r="O201">
            <v>12654122.68</v>
          </cell>
        </row>
        <row r="202">
          <cell r="I202" t="str">
            <v>221102501</v>
          </cell>
        </row>
        <row r="203">
          <cell r="I203" t="str">
            <v>221102601</v>
          </cell>
          <cell r="O203">
            <v>12775213.49</v>
          </cell>
        </row>
        <row r="204">
          <cell r="I204" t="str">
            <v>221102901</v>
          </cell>
          <cell r="O204">
            <v>7843.2</v>
          </cell>
        </row>
        <row r="205">
          <cell r="I205" t="str">
            <v>22111</v>
          </cell>
          <cell r="O205">
            <v>173166809.91999999</v>
          </cell>
        </row>
        <row r="206">
          <cell r="I206" t="str">
            <v>221111</v>
          </cell>
          <cell r="O206">
            <v>0</v>
          </cell>
        </row>
        <row r="207">
          <cell r="I207" t="str">
            <v>221111101</v>
          </cell>
        </row>
        <row r="208">
          <cell r="I208" t="str">
            <v>221111201</v>
          </cell>
        </row>
        <row r="209">
          <cell r="I209" t="str">
            <v>221111301</v>
          </cell>
        </row>
        <row r="210">
          <cell r="I210" t="str">
            <v>221111401</v>
          </cell>
        </row>
        <row r="211">
          <cell r="I211" t="str">
            <v>221111501</v>
          </cell>
        </row>
        <row r="212">
          <cell r="I212" t="str">
            <v>221111601</v>
          </cell>
          <cell r="O212">
            <v>0</v>
          </cell>
        </row>
        <row r="213">
          <cell r="I213" t="str">
            <v>221111901</v>
          </cell>
          <cell r="O213">
            <v>0</v>
          </cell>
        </row>
        <row r="214">
          <cell r="I214" t="str">
            <v>221112</v>
          </cell>
          <cell r="O214">
            <v>24506572.129999999</v>
          </cell>
        </row>
        <row r="215">
          <cell r="I215" t="str">
            <v>221112201</v>
          </cell>
          <cell r="O215">
            <v>100000</v>
          </cell>
        </row>
        <row r="216">
          <cell r="I216" t="str">
            <v>221112301</v>
          </cell>
          <cell r="O216">
            <v>15959852.949999999</v>
          </cell>
        </row>
        <row r="217">
          <cell r="I217" t="str">
            <v>221112401</v>
          </cell>
          <cell r="O217">
            <v>317461.88</v>
          </cell>
        </row>
        <row r="218">
          <cell r="I218" t="str">
            <v>501</v>
          </cell>
        </row>
        <row r="219">
          <cell r="I219" t="str">
            <v>221112601</v>
          </cell>
          <cell r="O219">
            <v>4445000</v>
          </cell>
        </row>
        <row r="220">
          <cell r="I220" t="str">
            <v>221112901</v>
          </cell>
          <cell r="O220">
            <v>34257.300000000003</v>
          </cell>
        </row>
        <row r="221">
          <cell r="I221" t="str">
            <v>221113</v>
          </cell>
          <cell r="O221">
            <v>2488275.54</v>
          </cell>
        </row>
        <row r="222">
          <cell r="I222" t="str">
            <v>221113201</v>
          </cell>
          <cell r="O222">
            <v>0</v>
          </cell>
        </row>
        <row r="223">
          <cell r="I223" t="str">
            <v>221113301</v>
          </cell>
          <cell r="O223">
            <v>1363088.33</v>
          </cell>
        </row>
        <row r="224">
          <cell r="I224" t="str">
            <v>221113401</v>
          </cell>
          <cell r="O224">
            <v>320398.27</v>
          </cell>
        </row>
        <row r="225">
          <cell r="I225" t="str">
            <v>501</v>
          </cell>
          <cell r="O225">
            <v>0</v>
          </cell>
        </row>
        <row r="226">
          <cell r="I226" t="str">
            <v>221113601</v>
          </cell>
          <cell r="O226">
            <v>500000</v>
          </cell>
        </row>
        <row r="227">
          <cell r="I227" t="str">
            <v>221113901</v>
          </cell>
          <cell r="O227">
            <v>4788.9399999999996</v>
          </cell>
        </row>
        <row r="228">
          <cell r="I228" t="str">
            <v>221114</v>
          </cell>
          <cell r="O228">
            <v>26541366.879999999</v>
          </cell>
        </row>
        <row r="230">
          <cell r="I230" t="str">
            <v>221114201</v>
          </cell>
          <cell r="O230">
            <v>4090000</v>
          </cell>
        </row>
        <row r="231">
          <cell r="I231" t="str">
            <v>221114301</v>
          </cell>
          <cell r="O231">
            <v>10225532.039999999</v>
          </cell>
        </row>
        <row r="232">
          <cell r="I232" t="str">
            <v>221114401</v>
          </cell>
          <cell r="O232">
            <v>2582952.92</v>
          </cell>
        </row>
        <row r="233">
          <cell r="I233" t="str">
            <v>501</v>
          </cell>
        </row>
        <row r="234">
          <cell r="I234" t="str">
            <v>221114601</v>
          </cell>
          <cell r="O234">
            <v>6095000</v>
          </cell>
        </row>
        <row r="235">
          <cell r="I235" t="str">
            <v>221114901</v>
          </cell>
          <cell r="O235">
            <v>47881.919999999998</v>
          </cell>
        </row>
        <row r="236">
          <cell r="I236" t="str">
            <v>221115</v>
          </cell>
          <cell r="O236">
            <v>3021466.74</v>
          </cell>
        </row>
        <row r="237">
          <cell r="O237">
            <v>0</v>
          </cell>
        </row>
        <row r="238">
          <cell r="I238" t="str">
            <v>221115301</v>
          </cell>
          <cell r="O238">
            <v>1924258.67</v>
          </cell>
        </row>
        <row r="239">
          <cell r="I239" t="str">
            <v>221115401</v>
          </cell>
          <cell r="O239">
            <v>786700</v>
          </cell>
        </row>
        <row r="240">
          <cell r="I240" t="str">
            <v>221115601</v>
          </cell>
          <cell r="O240">
            <v>0</v>
          </cell>
        </row>
        <row r="241">
          <cell r="I241" t="str">
            <v>221115901</v>
          </cell>
          <cell r="O241">
            <v>10508.07</v>
          </cell>
        </row>
        <row r="242">
          <cell r="I242" t="str">
            <v>221116</v>
          </cell>
          <cell r="O242">
            <v>14192210.390000001</v>
          </cell>
        </row>
        <row r="243">
          <cell r="I243" t="str">
            <v>221116201</v>
          </cell>
        </row>
        <row r="244">
          <cell r="I244" t="str">
            <v>221116301</v>
          </cell>
          <cell r="O244">
            <v>0</v>
          </cell>
        </row>
        <row r="245">
          <cell r="I245" t="str">
            <v>221116401</v>
          </cell>
          <cell r="O245">
            <v>36338.07</v>
          </cell>
        </row>
        <row r="246">
          <cell r="I246" t="str">
            <v>221116601</v>
          </cell>
        </row>
        <row r="247">
          <cell r="I247" t="str">
            <v>221116901</v>
          </cell>
          <cell r="O247">
            <v>15946.75</v>
          </cell>
        </row>
        <row r="248">
          <cell r="I248" t="str">
            <v>221117</v>
          </cell>
          <cell r="O248">
            <v>52966308.920000002</v>
          </cell>
        </row>
        <row r="249">
          <cell r="I249" t="str">
            <v>221117201</v>
          </cell>
          <cell r="O249">
            <v>6564159.3300000001</v>
          </cell>
        </row>
        <row r="250">
          <cell r="I250" t="str">
            <v>221117301</v>
          </cell>
          <cell r="O250">
            <v>16512297.51</v>
          </cell>
        </row>
        <row r="251">
          <cell r="I251" t="str">
            <v>221117401</v>
          </cell>
          <cell r="O251">
            <v>13786762.73</v>
          </cell>
        </row>
        <row r="252">
          <cell r="I252" t="str">
            <v>221117501</v>
          </cell>
        </row>
        <row r="253">
          <cell r="I253" t="str">
            <v>221117601</v>
          </cell>
          <cell r="O253">
            <v>15975000</v>
          </cell>
        </row>
        <row r="254">
          <cell r="I254" t="str">
            <v>221117901</v>
          </cell>
          <cell r="O254">
            <v>128089.35</v>
          </cell>
        </row>
        <row r="255">
          <cell r="I255" t="str">
            <v>221118</v>
          </cell>
          <cell r="O255">
            <v>6745598.2199999997</v>
          </cell>
        </row>
        <row r="256">
          <cell r="I256" t="str">
            <v>221118301</v>
          </cell>
          <cell r="O256">
            <v>1731287.45</v>
          </cell>
        </row>
        <row r="257">
          <cell r="I257" t="str">
            <v>221118401</v>
          </cell>
          <cell r="O257">
            <v>2997977.99</v>
          </cell>
        </row>
        <row r="258">
          <cell r="I258" t="str">
            <v>221118601</v>
          </cell>
          <cell r="O258">
            <v>2000000</v>
          </cell>
        </row>
        <row r="259">
          <cell r="I259" t="str">
            <v>221118901</v>
          </cell>
          <cell r="O259">
            <v>16332.78</v>
          </cell>
        </row>
        <row r="260">
          <cell r="I260" t="str">
            <v>2211113</v>
          </cell>
          <cell r="O260">
            <v>42705011.100000001</v>
          </cell>
        </row>
        <row r="261">
          <cell r="I261" t="str">
            <v>2211113301</v>
          </cell>
          <cell r="O261">
            <v>5936718.6799999997</v>
          </cell>
        </row>
        <row r="262">
          <cell r="I262" t="str">
            <v>2211113401</v>
          </cell>
          <cell r="O262">
            <v>23564848.98</v>
          </cell>
        </row>
        <row r="263">
          <cell r="I263" t="str">
            <v>2211113601</v>
          </cell>
        </row>
        <row r="264">
          <cell r="I264" t="str">
            <v>2211113901</v>
          </cell>
          <cell r="O264">
            <v>122704.65</v>
          </cell>
        </row>
        <row r="265">
          <cell r="I265" t="str">
            <v>2211104</v>
          </cell>
        </row>
        <row r="266">
          <cell r="I266" t="str">
            <v>2211104401</v>
          </cell>
        </row>
        <row r="267">
          <cell r="I267" t="str">
            <v>2211104901</v>
          </cell>
        </row>
        <row r="268">
          <cell r="I268" t="str">
            <v>22112</v>
          </cell>
          <cell r="O268">
            <v>0</v>
          </cell>
        </row>
        <row r="269">
          <cell r="I269" t="str">
            <v>221121</v>
          </cell>
          <cell r="O269">
            <v>0</v>
          </cell>
        </row>
        <row r="270">
          <cell r="I270" t="str">
            <v>221121301</v>
          </cell>
        </row>
        <row r="271">
          <cell r="I271" t="str">
            <v>221121401</v>
          </cell>
          <cell r="O271">
            <v>0</v>
          </cell>
        </row>
        <row r="272">
          <cell r="I272" t="str">
            <v>221121901</v>
          </cell>
          <cell r="O272">
            <v>0</v>
          </cell>
        </row>
        <row r="273">
          <cell r="I273" t="str">
            <v>22114</v>
          </cell>
          <cell r="O273">
            <v>30471380.120000001</v>
          </cell>
        </row>
        <row r="274">
          <cell r="I274" t="str">
            <v>221141</v>
          </cell>
          <cell r="O274">
            <v>0</v>
          </cell>
        </row>
        <row r="275">
          <cell r="I275" t="str">
            <v>221141301</v>
          </cell>
          <cell r="O275">
            <v>0</v>
          </cell>
        </row>
        <row r="276">
          <cell r="I276" t="str">
            <v>221141401</v>
          </cell>
          <cell r="O276">
            <v>0</v>
          </cell>
        </row>
        <row r="277">
          <cell r="I277" t="str">
            <v>221141901</v>
          </cell>
          <cell r="O277">
            <v>0</v>
          </cell>
        </row>
        <row r="278">
          <cell r="I278" t="str">
            <v>221142</v>
          </cell>
          <cell r="O278">
            <v>5173155.57</v>
          </cell>
        </row>
        <row r="279">
          <cell r="I279" t="str">
            <v>221142301</v>
          </cell>
          <cell r="O279">
            <v>1868460.11</v>
          </cell>
        </row>
        <row r="280">
          <cell r="I280" t="str">
            <v>221142401</v>
          </cell>
          <cell r="O280">
            <v>2804695.46</v>
          </cell>
        </row>
        <row r="281">
          <cell r="I281" t="str">
            <v>221142601</v>
          </cell>
          <cell r="O281">
            <v>0</v>
          </cell>
        </row>
        <row r="282">
          <cell r="I282" t="str">
            <v>221143</v>
          </cell>
          <cell r="O282">
            <v>4413.67</v>
          </cell>
        </row>
        <row r="283">
          <cell r="I283" t="str">
            <v>221143301</v>
          </cell>
          <cell r="O283">
            <v>2233.85</v>
          </cell>
        </row>
        <row r="284">
          <cell r="I284" t="str">
            <v>221143401</v>
          </cell>
          <cell r="O284">
            <v>354.97</v>
          </cell>
        </row>
        <row r="285">
          <cell r="I285" t="str">
            <v>221143601</v>
          </cell>
          <cell r="O285">
            <v>1824.85</v>
          </cell>
        </row>
        <row r="286">
          <cell r="I286" t="str">
            <v>221146</v>
          </cell>
          <cell r="O286">
            <v>23170192.989999998</v>
          </cell>
        </row>
        <row r="287">
          <cell r="I287" t="str">
            <v/>
          </cell>
        </row>
        <row r="288">
          <cell r="I288" t="str">
            <v>221146301</v>
          </cell>
          <cell r="O288">
            <v>22885088.260000002</v>
          </cell>
        </row>
        <row r="289">
          <cell r="I289" t="str">
            <v>221146401</v>
          </cell>
          <cell r="O289">
            <v>270957.71000000002</v>
          </cell>
        </row>
        <row r="290">
          <cell r="I290" t="str">
            <v>221146501</v>
          </cell>
          <cell r="O290">
            <v>0</v>
          </cell>
        </row>
        <row r="291">
          <cell r="I291" t="str">
            <v>221146601</v>
          </cell>
          <cell r="O291">
            <v>6462.38</v>
          </cell>
        </row>
        <row r="292">
          <cell r="I292" t="str">
            <v>221147</v>
          </cell>
          <cell r="O292">
            <v>2106293.56</v>
          </cell>
        </row>
        <row r="293">
          <cell r="I293" t="str">
            <v>221147201</v>
          </cell>
          <cell r="O293">
            <v>2983.88</v>
          </cell>
        </row>
        <row r="294">
          <cell r="I294" t="str">
            <v>221147301</v>
          </cell>
          <cell r="O294">
            <v>1368264.42</v>
          </cell>
        </row>
        <row r="295">
          <cell r="I295" t="str">
            <v>221147401</v>
          </cell>
          <cell r="O295">
            <v>694279.35</v>
          </cell>
        </row>
        <row r="296">
          <cell r="I296" t="str">
            <v>221147501</v>
          </cell>
        </row>
        <row r="297">
          <cell r="I297" t="str">
            <v>221147901</v>
          </cell>
          <cell r="O297">
            <v>252.2</v>
          </cell>
        </row>
        <row r="298">
          <cell r="I298" t="str">
            <v>22120</v>
          </cell>
          <cell r="O298">
            <v>58651861.149999999</v>
          </cell>
        </row>
        <row r="299">
          <cell r="I299" t="str">
            <v>22121</v>
          </cell>
          <cell r="O299">
            <v>58550293.310000002</v>
          </cell>
        </row>
        <row r="300">
          <cell r="I300" t="str">
            <v>221216</v>
          </cell>
        </row>
        <row r="301">
          <cell r="I301" t="str">
            <v>221216201</v>
          </cell>
        </row>
        <row r="302">
          <cell r="I302" t="str">
            <v>2212169901</v>
          </cell>
        </row>
        <row r="303">
          <cell r="I303" t="str">
            <v>221217</v>
          </cell>
          <cell r="O303">
            <v>4009101.14</v>
          </cell>
        </row>
        <row r="304">
          <cell r="I304" t="str">
            <v>221217101</v>
          </cell>
          <cell r="O304">
            <v>3999858.94</v>
          </cell>
        </row>
        <row r="305">
          <cell r="I305" t="str">
            <v>2212179901</v>
          </cell>
          <cell r="O305">
            <v>9242.2000000000007</v>
          </cell>
        </row>
        <row r="306">
          <cell r="I306" t="str">
            <v>221218</v>
          </cell>
          <cell r="O306">
            <v>54204489.219999999</v>
          </cell>
        </row>
        <row r="307">
          <cell r="I307" t="str">
            <v>221218201</v>
          </cell>
          <cell r="O307">
            <v>54204489.219999999</v>
          </cell>
        </row>
        <row r="308">
          <cell r="I308" t="str">
            <v>221218901</v>
          </cell>
          <cell r="O308">
            <v>336702.95</v>
          </cell>
        </row>
        <row r="309">
          <cell r="I309" t="str">
            <v>221228</v>
          </cell>
          <cell r="O309">
            <v>101567.84</v>
          </cell>
        </row>
        <row r="310">
          <cell r="I310" t="str">
            <v>221228201</v>
          </cell>
          <cell r="O310">
            <v>100700</v>
          </cell>
        </row>
        <row r="311">
          <cell r="I311" t="str">
            <v>2212289901</v>
          </cell>
          <cell r="O311">
            <v>867.84</v>
          </cell>
        </row>
        <row r="312">
          <cell r="I312" t="str">
            <v>22130</v>
          </cell>
          <cell r="O312">
            <v>1046934.66</v>
          </cell>
        </row>
        <row r="313">
          <cell r="I313" t="str">
            <v>221301</v>
          </cell>
          <cell r="O313">
            <v>1044488.42</v>
          </cell>
        </row>
        <row r="314">
          <cell r="I314" t="str">
            <v>221301101</v>
          </cell>
          <cell r="O314">
            <v>788812.36</v>
          </cell>
        </row>
        <row r="315">
          <cell r="I315" t="str">
            <v>221301201</v>
          </cell>
          <cell r="O315">
            <v>255676.06</v>
          </cell>
        </row>
        <row r="316">
          <cell r="I316" t="str">
            <v>22140</v>
          </cell>
          <cell r="O316">
            <v>30323003.420000002</v>
          </cell>
        </row>
        <row r="317">
          <cell r="I317" t="str">
            <v>221402</v>
          </cell>
          <cell r="O317">
            <v>30323003.420000002</v>
          </cell>
        </row>
        <row r="318">
          <cell r="I318" t="str">
            <v>221402101</v>
          </cell>
          <cell r="O318">
            <v>29988084.23</v>
          </cell>
        </row>
        <row r="319">
          <cell r="I319" t="str">
            <v>2214029901</v>
          </cell>
          <cell r="O319">
            <v>334919.19</v>
          </cell>
        </row>
        <row r="320">
          <cell r="I320" t="str">
            <v>22151</v>
          </cell>
          <cell r="O320">
            <v>0</v>
          </cell>
        </row>
        <row r="321">
          <cell r="I321" t="str">
            <v>221517</v>
          </cell>
          <cell r="O321">
            <v>0</v>
          </cell>
        </row>
        <row r="322">
          <cell r="I322" t="str">
            <v>2215171</v>
          </cell>
          <cell r="O322">
            <v>0</v>
          </cell>
        </row>
        <row r="323">
          <cell r="I323" t="str">
            <v>2215172</v>
          </cell>
        </row>
        <row r="324">
          <cell r="I324" t="str">
            <v>222</v>
          </cell>
          <cell r="O324">
            <v>8381481.3799999999</v>
          </cell>
        </row>
        <row r="325">
          <cell r="I325" t="str">
            <v>22220</v>
          </cell>
          <cell r="O325">
            <v>7562669.0899999999</v>
          </cell>
        </row>
        <row r="326">
          <cell r="I326" t="str">
            <v>222201</v>
          </cell>
          <cell r="O326">
            <v>142364.10999999999</v>
          </cell>
        </row>
        <row r="327">
          <cell r="I327" t="str">
            <v>222201101</v>
          </cell>
          <cell r="O327">
            <v>142364.10999999999</v>
          </cell>
        </row>
        <row r="328">
          <cell r="I328" t="str">
            <v>222203</v>
          </cell>
          <cell r="O328">
            <v>599480.06999999995</v>
          </cell>
        </row>
        <row r="329">
          <cell r="I329" t="str">
            <v>222203101</v>
          </cell>
        </row>
        <row r="330">
          <cell r="I330" t="str">
            <v>222203301</v>
          </cell>
          <cell r="O330">
            <v>38271.06</v>
          </cell>
        </row>
        <row r="331">
          <cell r="I331" t="str">
            <v>222203501</v>
          </cell>
          <cell r="O331">
            <v>561209.01</v>
          </cell>
        </row>
        <row r="332">
          <cell r="I332" t="str">
            <v>222204</v>
          </cell>
          <cell r="O332">
            <v>923339.24</v>
          </cell>
        </row>
        <row r="333">
          <cell r="I333" t="str">
            <v>2222041</v>
          </cell>
          <cell r="O333">
            <v>923339.24</v>
          </cell>
        </row>
        <row r="334">
          <cell r="I334" t="str">
            <v>222205</v>
          </cell>
          <cell r="O334">
            <v>123852.07</v>
          </cell>
        </row>
        <row r="335">
          <cell r="I335" t="str">
            <v>222205201</v>
          </cell>
          <cell r="O335">
            <v>123852.07</v>
          </cell>
        </row>
        <row r="336">
          <cell r="I336" t="str">
            <v>222209</v>
          </cell>
          <cell r="O336">
            <v>4434828.0999999996</v>
          </cell>
        </row>
        <row r="337">
          <cell r="I337" t="str">
            <v>2222009101</v>
          </cell>
          <cell r="O337">
            <v>2548.5700000000002</v>
          </cell>
        </row>
        <row r="338">
          <cell r="I338" t="str">
            <v>222209201</v>
          </cell>
          <cell r="O338">
            <v>27528.03</v>
          </cell>
        </row>
        <row r="339">
          <cell r="I339" t="str">
            <v>222209101</v>
          </cell>
          <cell r="O339">
            <v>4404751.5</v>
          </cell>
        </row>
        <row r="340">
          <cell r="I340" t="str">
            <v>22230</v>
          </cell>
          <cell r="O340">
            <v>369989.65</v>
          </cell>
        </row>
        <row r="341">
          <cell r="I341" t="str">
            <v>222300</v>
          </cell>
          <cell r="O341">
            <v>369989.65</v>
          </cell>
        </row>
        <row r="342">
          <cell r="I342" t="str">
            <v>222300100</v>
          </cell>
          <cell r="O342">
            <v>125898.37</v>
          </cell>
        </row>
        <row r="343">
          <cell r="I343" t="str">
            <v>222300200</v>
          </cell>
          <cell r="O343">
            <v>5729.81</v>
          </cell>
        </row>
        <row r="344">
          <cell r="I344" t="str">
            <v>222300300</v>
          </cell>
          <cell r="O344">
            <v>20686.599999999999</v>
          </cell>
        </row>
        <row r="345">
          <cell r="I345" t="str">
            <v>222300400</v>
          </cell>
          <cell r="O345">
            <v>2309.11</v>
          </cell>
        </row>
        <row r="346">
          <cell r="I346" t="str">
            <v>222300500</v>
          </cell>
          <cell r="O346">
            <v>215365.76000000001</v>
          </cell>
        </row>
        <row r="347">
          <cell r="I347" t="str">
            <v>22240</v>
          </cell>
          <cell r="O347">
            <v>296051.84999999998</v>
          </cell>
        </row>
        <row r="348">
          <cell r="I348" t="str">
            <v>222401</v>
          </cell>
          <cell r="O348">
            <v>296051.84999999998</v>
          </cell>
        </row>
        <row r="349">
          <cell r="I349" t="str">
            <v>222401201</v>
          </cell>
          <cell r="O349">
            <v>47074.27</v>
          </cell>
        </row>
        <row r="350">
          <cell r="I350" t="str">
            <v>222401301</v>
          </cell>
          <cell r="O350">
            <v>0</v>
          </cell>
        </row>
        <row r="351">
          <cell r="I351" t="str">
            <v>222401401</v>
          </cell>
          <cell r="O351">
            <v>208491.15</v>
          </cell>
        </row>
        <row r="352">
          <cell r="I352" t="str">
            <v>222401701</v>
          </cell>
          <cell r="O352">
            <v>0</v>
          </cell>
        </row>
        <row r="353">
          <cell r="I353" t="str">
            <v>222402</v>
          </cell>
          <cell r="O353">
            <v>0</v>
          </cell>
        </row>
        <row r="354">
          <cell r="I354" t="str">
            <v>222402101</v>
          </cell>
          <cell r="O354">
            <v>0</v>
          </cell>
        </row>
        <row r="355">
          <cell r="I355" t="str">
            <v>22250</v>
          </cell>
          <cell r="O355">
            <v>152770.79</v>
          </cell>
        </row>
        <row r="356">
          <cell r="I356" t="str">
            <v>222501</v>
          </cell>
          <cell r="O356">
            <v>148488.85999999999</v>
          </cell>
        </row>
        <row r="357">
          <cell r="I357" t="str">
            <v>2225011</v>
          </cell>
          <cell r="O357">
            <v>148488.85999999999</v>
          </cell>
        </row>
        <row r="358">
          <cell r="I358" t="str">
            <v>222502</v>
          </cell>
        </row>
        <row r="359">
          <cell r="I359" t="str">
            <v>2225021</v>
          </cell>
        </row>
        <row r="360">
          <cell r="I360" t="str">
            <v>222504</v>
          </cell>
          <cell r="O360">
            <v>4281.93</v>
          </cell>
        </row>
        <row r="361">
          <cell r="I361" t="str">
            <v>222504100</v>
          </cell>
          <cell r="O361">
            <v>0</v>
          </cell>
        </row>
        <row r="362">
          <cell r="I362" t="str">
            <v>222504200</v>
          </cell>
        </row>
        <row r="363">
          <cell r="I363" t="str">
            <v>222504500</v>
          </cell>
          <cell r="O363">
            <v>4281.93</v>
          </cell>
        </row>
        <row r="364">
          <cell r="I364" t="str">
            <v>2225042</v>
          </cell>
        </row>
        <row r="365">
          <cell r="I365" t="str">
            <v>2225045</v>
          </cell>
        </row>
        <row r="366">
          <cell r="I366" t="str">
            <v>33</v>
          </cell>
          <cell r="O366">
            <v>61086426.329999998</v>
          </cell>
        </row>
        <row r="367">
          <cell r="I367" t="str">
            <v>331</v>
          </cell>
          <cell r="O367">
            <v>57511018.780000001</v>
          </cell>
        </row>
        <row r="368">
          <cell r="I368" t="str">
            <v>33110</v>
          </cell>
          <cell r="O368">
            <v>51598944</v>
          </cell>
        </row>
        <row r="369">
          <cell r="I369" t="str">
            <v>331101</v>
          </cell>
          <cell r="O369">
            <v>51598944</v>
          </cell>
        </row>
        <row r="370">
          <cell r="I370" t="str">
            <v>331101101</v>
          </cell>
          <cell r="O370">
            <v>51598944</v>
          </cell>
        </row>
        <row r="371">
          <cell r="I371" t="str">
            <v/>
          </cell>
        </row>
        <row r="372">
          <cell r="I372" t="str">
            <v/>
          </cell>
        </row>
        <row r="373">
          <cell r="I373" t="str">
            <v>33130</v>
          </cell>
          <cell r="O373">
            <v>2040087.75</v>
          </cell>
        </row>
        <row r="374">
          <cell r="I374" t="str">
            <v>331300</v>
          </cell>
          <cell r="O374">
            <v>2040087.75</v>
          </cell>
        </row>
        <row r="375">
          <cell r="I375" t="str">
            <v>331300100</v>
          </cell>
        </row>
        <row r="376">
          <cell r="I376" t="str">
            <v>33140</v>
          </cell>
          <cell r="O376">
            <v>3871987.03</v>
          </cell>
        </row>
        <row r="377">
          <cell r="I377" t="str">
            <v xml:space="preserve">331401    </v>
          </cell>
          <cell r="O377">
            <v>3871987.03</v>
          </cell>
        </row>
        <row r="378">
          <cell r="I378" t="str">
            <v>331401101</v>
          </cell>
          <cell r="O378">
            <v>3871987.03</v>
          </cell>
        </row>
        <row r="379">
          <cell r="I379" t="str">
            <v>331401201</v>
          </cell>
          <cell r="O379">
            <v>0</v>
          </cell>
        </row>
        <row r="380">
          <cell r="I380" t="str">
            <v>332</v>
          </cell>
          <cell r="O380">
            <v>3575407.55</v>
          </cell>
        </row>
        <row r="381">
          <cell r="I381" t="str">
            <v>33210</v>
          </cell>
          <cell r="O381">
            <v>2128402.94</v>
          </cell>
        </row>
        <row r="382">
          <cell r="I382" t="str">
            <v>332100</v>
          </cell>
        </row>
        <row r="383">
          <cell r="I383" t="str">
            <v>332100101</v>
          </cell>
          <cell r="O383">
            <v>2128402.94</v>
          </cell>
        </row>
        <row r="384">
          <cell r="I384" t="str">
            <v>33230</v>
          </cell>
          <cell r="O384">
            <v>51129.77</v>
          </cell>
        </row>
        <row r="385">
          <cell r="I385" t="str">
            <v>332300100</v>
          </cell>
          <cell r="O385">
            <v>0</v>
          </cell>
        </row>
        <row r="386">
          <cell r="I386" t="str">
            <v>332300200</v>
          </cell>
          <cell r="O386">
            <v>0</v>
          </cell>
        </row>
        <row r="387">
          <cell r="I387" t="str">
            <v>33250</v>
          </cell>
          <cell r="O387">
            <v>1395874.84</v>
          </cell>
        </row>
        <row r="388">
          <cell r="I388" t="str">
            <v>332501</v>
          </cell>
          <cell r="O388">
            <v>0</v>
          </cell>
        </row>
        <row r="389">
          <cell r="I389" t="str">
            <v>332501100</v>
          </cell>
          <cell r="O389">
            <v>7013.23</v>
          </cell>
        </row>
        <row r="390">
          <cell r="F390">
            <v>1388861.61</v>
          </cell>
          <cell r="I390" t="str">
            <v>332502</v>
          </cell>
          <cell r="O390">
            <v>1388861.61</v>
          </cell>
        </row>
        <row r="391">
          <cell r="I391" t="str">
            <v>332502100</v>
          </cell>
          <cell r="O391">
            <v>1283537.71</v>
          </cell>
        </row>
        <row r="392">
          <cell r="I392" t="str">
            <v>332502200</v>
          </cell>
          <cell r="O392">
            <v>105323.9</v>
          </cell>
        </row>
        <row r="393">
          <cell r="I393" t="str">
            <v>332502302</v>
          </cell>
          <cell r="O393">
            <v>0</v>
          </cell>
        </row>
        <row r="394">
          <cell r="I394" t="str">
            <v>44</v>
          </cell>
          <cell r="O394">
            <v>12575060.380000001</v>
          </cell>
        </row>
        <row r="395">
          <cell r="I395" t="str">
            <v>441</v>
          </cell>
          <cell r="O395">
            <v>12575060.380000001</v>
          </cell>
        </row>
        <row r="396">
          <cell r="I396" t="str">
            <v>44110</v>
          </cell>
          <cell r="O396">
            <v>4062406.23</v>
          </cell>
        </row>
        <row r="397">
          <cell r="I397" t="str">
            <v>441101</v>
          </cell>
        </row>
        <row r="398">
          <cell r="I398" t="str">
            <v>441101101</v>
          </cell>
        </row>
        <row r="399">
          <cell r="I399" t="str">
            <v>441101601</v>
          </cell>
        </row>
        <row r="400">
          <cell r="I400" t="str">
            <v>44120</v>
          </cell>
        </row>
        <row r="401">
          <cell r="I401" t="str">
            <v>441202</v>
          </cell>
          <cell r="O401">
            <v>4062406.23</v>
          </cell>
        </row>
        <row r="402">
          <cell r="I402" t="str">
            <v>441202101</v>
          </cell>
          <cell r="O402">
            <v>4061834.8</v>
          </cell>
        </row>
        <row r="403">
          <cell r="I403" t="str">
            <v>441202601</v>
          </cell>
          <cell r="O403">
            <v>571.42999999999995</v>
          </cell>
        </row>
        <row r="404">
          <cell r="I404" t="str">
            <v>441203</v>
          </cell>
          <cell r="O404">
            <v>0</v>
          </cell>
        </row>
        <row r="405">
          <cell r="I405" t="str">
            <v>441203101</v>
          </cell>
          <cell r="O405">
            <v>0</v>
          </cell>
        </row>
        <row r="406">
          <cell r="I406" t="str">
            <v>44129</v>
          </cell>
          <cell r="O406">
            <v>0</v>
          </cell>
        </row>
        <row r="407">
          <cell r="I407" t="str">
            <v>441290</v>
          </cell>
          <cell r="O407">
            <v>0</v>
          </cell>
        </row>
        <row r="408">
          <cell r="I408" t="str">
            <v>4412901</v>
          </cell>
          <cell r="O408">
            <v>0</v>
          </cell>
        </row>
        <row r="409">
          <cell r="I409" t="str">
            <v>55</v>
          </cell>
          <cell r="O409">
            <v>12575060.380000001</v>
          </cell>
        </row>
        <row r="410">
          <cell r="I410" t="str">
            <v>551</v>
          </cell>
          <cell r="O410">
            <v>12575060.380000001</v>
          </cell>
        </row>
        <row r="411">
          <cell r="I411" t="str">
            <v>55110</v>
          </cell>
          <cell r="O411">
            <v>4062406.23</v>
          </cell>
        </row>
        <row r="412">
          <cell r="I412" t="str">
            <v>551101</v>
          </cell>
          <cell r="O412">
            <v>0</v>
          </cell>
        </row>
        <row r="413">
          <cell r="I413" t="str">
            <v>551101101</v>
          </cell>
          <cell r="O413">
            <v>0</v>
          </cell>
        </row>
        <row r="414">
          <cell r="I414" t="str">
            <v>55120</v>
          </cell>
          <cell r="O414">
            <v>4062406.23</v>
          </cell>
        </row>
        <row r="415">
          <cell r="I415" t="str">
            <v>551201</v>
          </cell>
          <cell r="O415">
            <v>4062406.23</v>
          </cell>
        </row>
        <row r="416">
          <cell r="I416" t="str">
            <v>5512011</v>
          </cell>
        </row>
        <row r="417">
          <cell r="I417" t="str">
            <v>551202</v>
          </cell>
        </row>
        <row r="418">
          <cell r="I418" t="str">
            <v>5512021</v>
          </cell>
        </row>
        <row r="419">
          <cell r="I419" t="str">
            <v>551203</v>
          </cell>
          <cell r="O419">
            <v>0</v>
          </cell>
        </row>
        <row r="420">
          <cell r="I420" t="str">
            <v>5512031</v>
          </cell>
          <cell r="O420">
            <v>0</v>
          </cell>
        </row>
        <row r="421">
          <cell r="I421" t="str">
            <v>66</v>
          </cell>
          <cell r="O421">
            <v>37124437.659999996</v>
          </cell>
        </row>
        <row r="422">
          <cell r="I422" t="str">
            <v>661</v>
          </cell>
          <cell r="O422">
            <v>35575628.880000003</v>
          </cell>
        </row>
        <row r="423">
          <cell r="I423" t="str">
            <v>66110</v>
          </cell>
          <cell r="O423">
            <v>35575628.880000003</v>
          </cell>
        </row>
        <row r="424">
          <cell r="I424" t="str">
            <v>661101</v>
          </cell>
          <cell r="O424">
            <v>29754528.879999999</v>
          </cell>
        </row>
        <row r="425">
          <cell r="I425" t="str">
            <v>661101100</v>
          </cell>
          <cell r="O425">
            <v>28028690.760000002</v>
          </cell>
        </row>
        <row r="426">
          <cell r="I426" t="str">
            <v>661101200</v>
          </cell>
        </row>
        <row r="427">
          <cell r="I427" t="str">
            <v>661101500</v>
          </cell>
          <cell r="O427">
            <v>20062.25</v>
          </cell>
        </row>
        <row r="428">
          <cell r="I428" t="str">
            <v>661101600</v>
          </cell>
          <cell r="O428">
            <v>1658491.81</v>
          </cell>
        </row>
        <row r="429">
          <cell r="I429" t="str">
            <v>661101700</v>
          </cell>
          <cell r="O429">
            <v>47284.06</v>
          </cell>
        </row>
        <row r="430">
          <cell r="I430" t="str">
            <v>661102</v>
          </cell>
          <cell r="O430">
            <v>4148111.51</v>
          </cell>
        </row>
        <row r="431">
          <cell r="I431" t="str">
            <v>661102100</v>
          </cell>
          <cell r="O431">
            <v>3989058.56</v>
          </cell>
        </row>
        <row r="432">
          <cell r="I432" t="str">
            <v>661102200</v>
          </cell>
          <cell r="O432">
            <v>159052.95000000001</v>
          </cell>
        </row>
        <row r="433">
          <cell r="I433" t="str">
            <v>661103</v>
          </cell>
        </row>
        <row r="434">
          <cell r="I434" t="str">
            <v>661103100</v>
          </cell>
          <cell r="O434">
            <v>0</v>
          </cell>
        </row>
        <row r="435">
          <cell r="I435" t="str">
            <v>661103200</v>
          </cell>
          <cell r="O435">
            <v>22918.03</v>
          </cell>
        </row>
        <row r="436">
          <cell r="I436" t="str">
            <v>661104</v>
          </cell>
          <cell r="O436">
            <v>1650070.46</v>
          </cell>
        </row>
        <row r="437">
          <cell r="I437" t="str">
            <v>661104100</v>
          </cell>
          <cell r="O437">
            <v>1649910.14</v>
          </cell>
        </row>
        <row r="438">
          <cell r="I438" t="str">
            <v>661104200</v>
          </cell>
          <cell r="O438">
            <v>160.32</v>
          </cell>
        </row>
        <row r="439">
          <cell r="I439" t="str">
            <v>662</v>
          </cell>
          <cell r="O439">
            <v>976716.28</v>
          </cell>
        </row>
        <row r="440">
          <cell r="I440" t="str">
            <v>66210</v>
          </cell>
          <cell r="O440">
            <v>976716.28</v>
          </cell>
        </row>
        <row r="441">
          <cell r="I441">
            <v>6621001</v>
          </cell>
          <cell r="O441">
            <v>34011.53</v>
          </cell>
        </row>
        <row r="442">
          <cell r="I442" t="str">
            <v>662102</v>
          </cell>
          <cell r="O442">
            <v>93723.54</v>
          </cell>
        </row>
        <row r="443">
          <cell r="I443" t="str">
            <v>662102100</v>
          </cell>
          <cell r="O443">
            <v>92300.91</v>
          </cell>
        </row>
        <row r="444">
          <cell r="I444" t="str">
            <v>662102200</v>
          </cell>
          <cell r="O444">
            <v>1422.63</v>
          </cell>
        </row>
        <row r="445">
          <cell r="I445" t="str">
            <v>662103</v>
          </cell>
        </row>
        <row r="446">
          <cell r="I446" t="str">
            <v>662103100</v>
          </cell>
          <cell r="O446">
            <v>52450.47</v>
          </cell>
        </row>
        <row r="447">
          <cell r="I447" t="str">
            <v>662104</v>
          </cell>
          <cell r="O447">
            <v>796530.74</v>
          </cell>
        </row>
        <row r="448">
          <cell r="I448" t="str">
            <v>662104300</v>
          </cell>
          <cell r="O448">
            <v>0</v>
          </cell>
        </row>
        <row r="449">
          <cell r="I449" t="str">
            <v>662104500</v>
          </cell>
          <cell r="O449">
            <v>0</v>
          </cell>
        </row>
        <row r="450">
          <cell r="I450" t="str">
            <v>662104600</v>
          </cell>
          <cell r="O450">
            <v>796530.74</v>
          </cell>
        </row>
        <row r="451">
          <cell r="I451" t="str">
            <v>663</v>
          </cell>
          <cell r="O451">
            <v>572092.5</v>
          </cell>
        </row>
        <row r="452">
          <cell r="I452" t="str">
            <v>66310</v>
          </cell>
          <cell r="O452">
            <v>572092.5</v>
          </cell>
        </row>
        <row r="453">
          <cell r="I453" t="str">
            <v>663101</v>
          </cell>
          <cell r="O453">
            <v>156025.38</v>
          </cell>
        </row>
        <row r="454">
          <cell r="I454" t="str">
            <v>663101100</v>
          </cell>
          <cell r="O454">
            <v>4837.2700000000004</v>
          </cell>
        </row>
        <row r="455">
          <cell r="I455" t="str">
            <v>663101200</v>
          </cell>
          <cell r="O455">
            <v>0</v>
          </cell>
        </row>
        <row r="456">
          <cell r="I456" t="str">
            <v>663101300</v>
          </cell>
          <cell r="O456">
            <v>44316.06</v>
          </cell>
        </row>
        <row r="457">
          <cell r="I457" t="str">
            <v>663101400</v>
          </cell>
          <cell r="O457">
            <v>106872.05</v>
          </cell>
        </row>
        <row r="458">
          <cell r="I458" t="str">
            <v>663102</v>
          </cell>
          <cell r="O458">
            <v>313105.89</v>
          </cell>
        </row>
        <row r="459">
          <cell r="I459" t="str">
            <v>663102100</v>
          </cell>
          <cell r="O459">
            <v>301107.21000000002</v>
          </cell>
        </row>
        <row r="460">
          <cell r="I460" t="str">
            <v>663102200</v>
          </cell>
          <cell r="O460">
            <v>11998.68</v>
          </cell>
        </row>
        <row r="461">
          <cell r="I461" t="str">
            <v/>
          </cell>
        </row>
        <row r="462">
          <cell r="I462" t="str">
            <v/>
          </cell>
        </row>
        <row r="463">
          <cell r="I463" t="str">
            <v xml:space="preserve">663104    </v>
          </cell>
          <cell r="O463">
            <v>0</v>
          </cell>
        </row>
        <row r="464">
          <cell r="I464" t="str">
            <v>663104100</v>
          </cell>
          <cell r="O464">
            <v>0</v>
          </cell>
        </row>
        <row r="465">
          <cell r="I465" t="str">
            <v>663109</v>
          </cell>
          <cell r="O465">
            <v>102961.23</v>
          </cell>
        </row>
        <row r="466">
          <cell r="I466" t="str">
            <v>6631090</v>
          </cell>
        </row>
        <row r="467">
          <cell r="I467" t="str">
            <v>77</v>
          </cell>
          <cell r="O467">
            <v>21345157.16</v>
          </cell>
        </row>
        <row r="468">
          <cell r="I468" t="str">
            <v>771</v>
          </cell>
          <cell r="O468">
            <v>21239511.350000001</v>
          </cell>
        </row>
        <row r="469">
          <cell r="I469" t="str">
            <v>77110</v>
          </cell>
          <cell r="O469">
            <v>19370266.039999999</v>
          </cell>
        </row>
        <row r="470">
          <cell r="I470" t="str">
            <v>771101</v>
          </cell>
          <cell r="O470">
            <v>12997351.59</v>
          </cell>
        </row>
        <row r="471">
          <cell r="I471" t="str">
            <v>771101100</v>
          </cell>
          <cell r="O471">
            <v>1113144.81</v>
          </cell>
        </row>
        <row r="472">
          <cell r="I472" t="str">
            <v>771101200</v>
          </cell>
          <cell r="O472">
            <v>8665212.0800000001</v>
          </cell>
        </row>
        <row r="473">
          <cell r="I473" t="str">
            <v>771101300</v>
          </cell>
          <cell r="O473">
            <v>0</v>
          </cell>
        </row>
        <row r="474">
          <cell r="I474" t="str">
            <v>771101500</v>
          </cell>
          <cell r="O474">
            <v>3218994.7</v>
          </cell>
        </row>
        <row r="475">
          <cell r="I475" t="str">
            <v>771102</v>
          </cell>
          <cell r="O475">
            <v>3257655.87</v>
          </cell>
        </row>
        <row r="476">
          <cell r="I476" t="str">
            <v>771102100</v>
          </cell>
          <cell r="O476">
            <v>3252793.48</v>
          </cell>
        </row>
        <row r="477">
          <cell r="I477" t="str">
            <v>771102200</v>
          </cell>
          <cell r="O477">
            <v>4862.3900000000003</v>
          </cell>
        </row>
        <row r="478">
          <cell r="I478" t="str">
            <v/>
          </cell>
        </row>
        <row r="479">
          <cell r="I479" t="str">
            <v/>
          </cell>
        </row>
        <row r="480">
          <cell r="I480" t="str">
            <v>771103</v>
          </cell>
        </row>
        <row r="481">
          <cell r="I481" t="str">
            <v>771104100</v>
          </cell>
          <cell r="O481">
            <v>1684564.05</v>
          </cell>
        </row>
        <row r="482">
          <cell r="I482" t="str">
            <v>771104</v>
          </cell>
          <cell r="O482">
            <v>0</v>
          </cell>
        </row>
        <row r="483">
          <cell r="I483" t="str">
            <v>771104200</v>
          </cell>
          <cell r="O483">
            <v>667.94</v>
          </cell>
        </row>
        <row r="484">
          <cell r="I484" t="str">
            <v>771104600</v>
          </cell>
          <cell r="O484">
            <v>0</v>
          </cell>
        </row>
        <row r="485">
          <cell r="I485" t="str">
            <v>771105</v>
          </cell>
          <cell r="O485">
            <v>85467.13</v>
          </cell>
        </row>
        <row r="486">
          <cell r="I486" t="str">
            <v>771105100</v>
          </cell>
          <cell r="O486">
            <v>0</v>
          </cell>
        </row>
        <row r="487">
          <cell r="I487" t="str">
            <v>771105200</v>
          </cell>
          <cell r="O487">
            <v>85467.13</v>
          </cell>
        </row>
        <row r="488">
          <cell r="I488" t="str">
            <v>771106</v>
          </cell>
          <cell r="O488">
            <v>400243.02</v>
          </cell>
        </row>
        <row r="489">
          <cell r="I489" t="str">
            <v>771106100</v>
          </cell>
          <cell r="O489">
            <v>116070.49</v>
          </cell>
        </row>
        <row r="490">
          <cell r="I490" t="str">
            <v>771106200</v>
          </cell>
          <cell r="O490">
            <v>20012.169999999998</v>
          </cell>
        </row>
        <row r="491">
          <cell r="I491" t="str">
            <v>771106300</v>
          </cell>
          <cell r="O491">
            <v>264160.36</v>
          </cell>
        </row>
        <row r="492">
          <cell r="I492" t="str">
            <v>771107</v>
          </cell>
          <cell r="O492">
            <v>944316.44</v>
          </cell>
        </row>
        <row r="493">
          <cell r="I493" t="str">
            <v>771107100</v>
          </cell>
          <cell r="O493">
            <v>4607.51</v>
          </cell>
        </row>
        <row r="494">
          <cell r="I494" t="str">
            <v>771107200</v>
          </cell>
          <cell r="O494">
            <v>630440.54</v>
          </cell>
        </row>
        <row r="495">
          <cell r="I495" t="str">
            <v>771107300</v>
          </cell>
          <cell r="O495">
            <v>133364.32</v>
          </cell>
        </row>
        <row r="496">
          <cell r="I496" t="str">
            <v>771107400</v>
          </cell>
          <cell r="O496">
            <v>175904.07</v>
          </cell>
        </row>
        <row r="497">
          <cell r="I497" t="str">
            <v>77120</v>
          </cell>
          <cell r="O497">
            <v>1869245.31</v>
          </cell>
        </row>
        <row r="498">
          <cell r="I498" t="str">
            <v>771200</v>
          </cell>
        </row>
        <row r="499">
          <cell r="I499" t="str">
            <v>771200100</v>
          </cell>
        </row>
        <row r="500">
          <cell r="I500" t="str">
            <v>771200200</v>
          </cell>
          <cell r="O500">
            <v>1869245.31</v>
          </cell>
        </row>
        <row r="501">
          <cell r="I501" t="str">
            <v/>
          </cell>
        </row>
        <row r="502">
          <cell r="I502" t="str">
            <v/>
          </cell>
        </row>
        <row r="503">
          <cell r="I503" t="str">
            <v>772</v>
          </cell>
          <cell r="O503">
            <v>105645.81</v>
          </cell>
        </row>
        <row r="504">
          <cell r="I504" t="str">
            <v xml:space="preserve">77230      </v>
          </cell>
        </row>
        <row r="505">
          <cell r="I505" t="str">
            <v>772300200</v>
          </cell>
        </row>
        <row r="506">
          <cell r="I506" t="str">
            <v>77240</v>
          </cell>
          <cell r="O506">
            <v>105645.81</v>
          </cell>
        </row>
        <row r="507">
          <cell r="I507" t="str">
            <v>772400</v>
          </cell>
          <cell r="O507">
            <v>0</v>
          </cell>
        </row>
        <row r="508">
          <cell r="I508" t="str">
            <v>772400400</v>
          </cell>
          <cell r="O508">
            <v>105645.81</v>
          </cell>
        </row>
        <row r="509">
          <cell r="I509" t="str">
            <v xml:space="preserve">77260      </v>
          </cell>
          <cell r="O509">
            <v>0</v>
          </cell>
        </row>
        <row r="510">
          <cell r="I510" t="str">
            <v>772600200</v>
          </cell>
          <cell r="O510">
            <v>0</v>
          </cell>
        </row>
        <row r="511">
          <cell r="I511" t="str">
            <v>772600201</v>
          </cell>
          <cell r="O511">
            <v>0</v>
          </cell>
        </row>
        <row r="512">
          <cell r="I512" t="str">
            <v>88</v>
          </cell>
          <cell r="O512">
            <v>13213176</v>
          </cell>
        </row>
        <row r="513">
          <cell r="I513" t="str">
            <v>881</v>
          </cell>
          <cell r="O513">
            <v>11285157.66</v>
          </cell>
        </row>
        <row r="514">
          <cell r="I514" t="str">
            <v>88110</v>
          </cell>
          <cell r="O514">
            <v>5012376.62</v>
          </cell>
        </row>
        <row r="515">
          <cell r="I515" t="str">
            <v>881101</v>
          </cell>
          <cell r="O515">
            <v>3214838.7</v>
          </cell>
        </row>
        <row r="516">
          <cell r="I516" t="str">
            <v>881101100</v>
          </cell>
          <cell r="O516">
            <v>3014714.05</v>
          </cell>
        </row>
        <row r="517">
          <cell r="I517" t="str">
            <v>881101200</v>
          </cell>
          <cell r="O517">
            <v>200124.65</v>
          </cell>
        </row>
        <row r="518">
          <cell r="I518" t="str">
            <v>881102</v>
          </cell>
          <cell r="O518">
            <v>1499704.42</v>
          </cell>
        </row>
        <row r="519">
          <cell r="I519" t="str">
            <v>881102100</v>
          </cell>
          <cell r="O519">
            <v>647250.78</v>
          </cell>
        </row>
        <row r="520">
          <cell r="I520" t="str">
            <v>881102200</v>
          </cell>
          <cell r="O520">
            <v>161825.79999999999</v>
          </cell>
        </row>
        <row r="521">
          <cell r="I521" t="str">
            <v>881102300</v>
          </cell>
          <cell r="O521">
            <v>15239.37</v>
          </cell>
        </row>
        <row r="522">
          <cell r="I522" t="str">
            <v>881102400</v>
          </cell>
          <cell r="O522">
            <v>179918.44</v>
          </cell>
        </row>
        <row r="523">
          <cell r="I523" t="str">
            <v/>
          </cell>
        </row>
        <row r="524">
          <cell r="I524" t="str">
            <v>881102600</v>
          </cell>
        </row>
        <row r="525">
          <cell r="I525" t="str">
            <v>881102700</v>
          </cell>
          <cell r="O525">
            <v>1484.87</v>
          </cell>
        </row>
        <row r="526">
          <cell r="I526" t="str">
            <v>881102800</v>
          </cell>
          <cell r="O526">
            <v>172046.69</v>
          </cell>
        </row>
        <row r="527">
          <cell r="I527" t="str">
            <v>881102900</v>
          </cell>
          <cell r="O527">
            <v>249914.44</v>
          </cell>
        </row>
        <row r="528">
          <cell r="I528" t="str">
            <v>8811029900</v>
          </cell>
          <cell r="O528">
            <v>72024.03</v>
          </cell>
        </row>
        <row r="529">
          <cell r="I529" t="str">
            <v>881103</v>
          </cell>
        </row>
        <row r="530">
          <cell r="I530" t="str">
            <v>881103100</v>
          </cell>
          <cell r="O530">
            <v>102287.21</v>
          </cell>
        </row>
        <row r="531">
          <cell r="I531" t="str">
            <v>881103200</v>
          </cell>
        </row>
        <row r="532">
          <cell r="I532" t="str">
            <v>881104</v>
          </cell>
        </row>
        <row r="533">
          <cell r="I533" t="str">
            <v>881104100</v>
          </cell>
          <cell r="O533">
            <v>70688.41</v>
          </cell>
        </row>
        <row r="534">
          <cell r="I534" t="str">
            <v>881104300</v>
          </cell>
          <cell r="O534">
            <v>15807.08</v>
          </cell>
        </row>
        <row r="535">
          <cell r="I535" t="str">
            <v>881104400</v>
          </cell>
          <cell r="O535">
            <v>0</v>
          </cell>
        </row>
        <row r="536">
          <cell r="I536" t="str">
            <v>881105</v>
          </cell>
          <cell r="O536">
            <v>109050.8</v>
          </cell>
        </row>
        <row r="537">
          <cell r="I537" t="str">
            <v>881105100</v>
          </cell>
          <cell r="O537">
            <v>13814.74</v>
          </cell>
        </row>
        <row r="538">
          <cell r="I538" t="str">
            <v>881105200</v>
          </cell>
          <cell r="O538">
            <v>17093.48</v>
          </cell>
        </row>
        <row r="539">
          <cell r="I539" t="str">
            <v>881105300</v>
          </cell>
          <cell r="O539">
            <v>56512.23</v>
          </cell>
        </row>
        <row r="540">
          <cell r="I540" t="str">
            <v>881105400</v>
          </cell>
          <cell r="O540">
            <v>21630.35</v>
          </cell>
        </row>
        <row r="541">
          <cell r="I541" t="str">
            <v>881106</v>
          </cell>
        </row>
        <row r="542">
          <cell r="I542" t="str">
            <v>8811061</v>
          </cell>
        </row>
        <row r="543">
          <cell r="I543" t="str">
            <v>88120</v>
          </cell>
          <cell r="O543">
            <v>4953321.95</v>
          </cell>
        </row>
        <row r="544">
          <cell r="I544" t="str">
            <v>881201</v>
          </cell>
          <cell r="O544">
            <v>56441.26</v>
          </cell>
        </row>
        <row r="545">
          <cell r="I545" t="str">
            <v>881201100</v>
          </cell>
          <cell r="O545">
            <v>0</v>
          </cell>
        </row>
        <row r="546">
          <cell r="I546" t="str">
            <v>881201200</v>
          </cell>
          <cell r="O546">
            <v>42417.07</v>
          </cell>
        </row>
        <row r="547">
          <cell r="I547" t="str">
            <v>881201300</v>
          </cell>
          <cell r="O547">
            <v>14024.19</v>
          </cell>
        </row>
        <row r="548">
          <cell r="I548" t="str">
            <v>881202</v>
          </cell>
          <cell r="O548">
            <v>172420.2</v>
          </cell>
        </row>
        <row r="549">
          <cell r="I549" t="str">
            <v>881202100</v>
          </cell>
          <cell r="O549">
            <v>49555.57</v>
          </cell>
        </row>
        <row r="550">
          <cell r="I550" t="str">
            <v>881202200</v>
          </cell>
          <cell r="O550">
            <v>21664.44</v>
          </cell>
        </row>
        <row r="551">
          <cell r="I551" t="str">
            <v>881202300</v>
          </cell>
          <cell r="O551">
            <v>4825.68</v>
          </cell>
        </row>
        <row r="552">
          <cell r="I552" t="str">
            <v>881202400</v>
          </cell>
          <cell r="O552">
            <v>96374.51</v>
          </cell>
        </row>
        <row r="553">
          <cell r="I553" t="str">
            <v>881203</v>
          </cell>
          <cell r="O553">
            <v>1691641.55</v>
          </cell>
        </row>
        <row r="554">
          <cell r="I554" t="str">
            <v>881203100</v>
          </cell>
          <cell r="O554">
            <v>400474.44</v>
          </cell>
        </row>
        <row r="555">
          <cell r="I555" t="str">
            <v>881203200</v>
          </cell>
          <cell r="O555">
            <v>162849.26</v>
          </cell>
        </row>
        <row r="556">
          <cell r="I556" t="str">
            <v>881203300</v>
          </cell>
          <cell r="O556">
            <v>26821.45</v>
          </cell>
        </row>
        <row r="557">
          <cell r="I557" t="str">
            <v>881203400</v>
          </cell>
          <cell r="O557">
            <v>994836.32</v>
          </cell>
        </row>
        <row r="558">
          <cell r="I558" t="str">
            <v>881203500</v>
          </cell>
          <cell r="O558">
            <v>106660.08</v>
          </cell>
        </row>
        <row r="559">
          <cell r="I559" t="str">
            <v>881203600</v>
          </cell>
          <cell r="O559">
            <v>0</v>
          </cell>
        </row>
        <row r="560">
          <cell r="I560" t="str">
            <v>881204</v>
          </cell>
          <cell r="O560">
            <v>172273.86</v>
          </cell>
        </row>
        <row r="561">
          <cell r="I561" t="str">
            <v>881204200</v>
          </cell>
          <cell r="O561">
            <v>8020.72</v>
          </cell>
        </row>
        <row r="562">
          <cell r="I562" t="str">
            <v>881204300</v>
          </cell>
          <cell r="O562">
            <v>12439.82</v>
          </cell>
        </row>
        <row r="563">
          <cell r="I563" t="str">
            <v>881204400</v>
          </cell>
          <cell r="O563">
            <v>150607.88</v>
          </cell>
        </row>
        <row r="564">
          <cell r="I564" t="str">
            <v>881204500</v>
          </cell>
          <cell r="O564">
            <v>1065.44</v>
          </cell>
        </row>
        <row r="565">
          <cell r="I565" t="str">
            <v>881204600</v>
          </cell>
          <cell r="O565">
            <v>140</v>
          </cell>
        </row>
        <row r="566">
          <cell r="I566" t="str">
            <v>881205</v>
          </cell>
          <cell r="O566">
            <v>1105533.56</v>
          </cell>
        </row>
        <row r="567">
          <cell r="I567" t="str">
            <v>881205100</v>
          </cell>
          <cell r="O567">
            <v>903736.94</v>
          </cell>
        </row>
        <row r="568">
          <cell r="I568" t="str">
            <v>881205200</v>
          </cell>
          <cell r="O568">
            <v>34595.64</v>
          </cell>
        </row>
        <row r="569">
          <cell r="I569" t="str">
            <v>881205300</v>
          </cell>
          <cell r="O569">
            <v>167200.98000000001</v>
          </cell>
        </row>
        <row r="570">
          <cell r="I570" t="str">
            <v>881205400</v>
          </cell>
          <cell r="O570">
            <v>0</v>
          </cell>
        </row>
        <row r="571">
          <cell r="I571" t="str">
            <v>881206</v>
          </cell>
          <cell r="O571">
            <v>8503.0400000000009</v>
          </cell>
        </row>
        <row r="572">
          <cell r="I572" t="str">
            <v>881206100</v>
          </cell>
          <cell r="O572">
            <v>8503.0400000000009</v>
          </cell>
        </row>
        <row r="573">
          <cell r="I573" t="str">
            <v>881206200</v>
          </cell>
        </row>
        <row r="574">
          <cell r="I574" t="str">
            <v>881207</v>
          </cell>
          <cell r="O574">
            <v>378823.96</v>
          </cell>
        </row>
        <row r="575">
          <cell r="I575" t="str">
            <v>881207100</v>
          </cell>
          <cell r="O575">
            <v>36145.47</v>
          </cell>
        </row>
        <row r="576">
          <cell r="I576" t="str">
            <v>881207200</v>
          </cell>
          <cell r="O576">
            <v>51817.07</v>
          </cell>
        </row>
        <row r="577">
          <cell r="I577" t="str">
            <v>881207300</v>
          </cell>
          <cell r="O577">
            <v>233789.08</v>
          </cell>
        </row>
        <row r="578">
          <cell r="I578" t="str">
            <v>881207400</v>
          </cell>
          <cell r="O578">
            <v>57072.34</v>
          </cell>
        </row>
        <row r="579">
          <cell r="I579" t="str">
            <v>881208</v>
          </cell>
          <cell r="O579">
            <v>560143.55000000005</v>
          </cell>
        </row>
        <row r="580">
          <cell r="I580" t="str">
            <v>881208100</v>
          </cell>
          <cell r="O580">
            <v>470143.55</v>
          </cell>
        </row>
        <row r="581">
          <cell r="I581" t="str">
            <v>881208200</v>
          </cell>
          <cell r="O581">
            <v>90000</v>
          </cell>
        </row>
        <row r="582">
          <cell r="I582" t="str">
            <v>881209</v>
          </cell>
          <cell r="O582">
            <v>807540.97</v>
          </cell>
        </row>
        <row r="583">
          <cell r="I583" t="str">
            <v>881209100</v>
          </cell>
          <cell r="O583">
            <v>330767.98</v>
          </cell>
        </row>
        <row r="584">
          <cell r="I584" t="str">
            <v>881209200</v>
          </cell>
          <cell r="O584">
            <v>7118.64</v>
          </cell>
        </row>
        <row r="585">
          <cell r="I585" t="str">
            <v>881209300</v>
          </cell>
          <cell r="O585">
            <v>93349.82</v>
          </cell>
        </row>
        <row r="586">
          <cell r="I586" t="str">
            <v>881209400</v>
          </cell>
          <cell r="O586">
            <v>26940.83</v>
          </cell>
        </row>
        <row r="587">
          <cell r="I587" t="str">
            <v>881209500</v>
          </cell>
          <cell r="O587">
            <v>260044.34</v>
          </cell>
        </row>
        <row r="588">
          <cell r="I588" t="str">
            <v>881209700</v>
          </cell>
          <cell r="O588">
            <v>15626.14</v>
          </cell>
        </row>
        <row r="589">
          <cell r="I589" t="str">
            <v>881209900</v>
          </cell>
          <cell r="O589">
            <v>73693.22</v>
          </cell>
        </row>
        <row r="590">
          <cell r="I590" t="str">
            <v>88130</v>
          </cell>
          <cell r="O590">
            <v>1319459.0900000001</v>
          </cell>
        </row>
        <row r="591">
          <cell r="I591" t="str">
            <v>881301</v>
          </cell>
          <cell r="O591">
            <v>438560.1</v>
          </cell>
        </row>
        <row r="592">
          <cell r="I592" t="str">
            <v>881301100</v>
          </cell>
          <cell r="O592">
            <v>335402.05</v>
          </cell>
        </row>
        <row r="593">
          <cell r="I593" t="str">
            <v>881301200</v>
          </cell>
          <cell r="O593">
            <v>103158.05</v>
          </cell>
        </row>
        <row r="594">
          <cell r="I594" t="str">
            <v>881302</v>
          </cell>
          <cell r="O594">
            <v>880898.99</v>
          </cell>
        </row>
        <row r="595">
          <cell r="I595" t="str">
            <v>881302100</v>
          </cell>
          <cell r="O595">
            <v>132665.57999999999</v>
          </cell>
        </row>
        <row r="596">
          <cell r="I596" t="str">
            <v>881302200</v>
          </cell>
          <cell r="O596">
            <v>14382.06</v>
          </cell>
        </row>
        <row r="597">
          <cell r="I597" t="str">
            <v>881302400</v>
          </cell>
          <cell r="O597">
            <v>733851.35</v>
          </cell>
        </row>
        <row r="598">
          <cell r="I598" t="str">
            <v>882</v>
          </cell>
          <cell r="O598">
            <v>774510.93</v>
          </cell>
        </row>
        <row r="599">
          <cell r="I599" t="str">
            <v>882100</v>
          </cell>
          <cell r="O599">
            <v>341913.46</v>
          </cell>
        </row>
        <row r="600">
          <cell r="I600" t="str">
            <v>882103</v>
          </cell>
          <cell r="O600">
            <v>341913.46</v>
          </cell>
        </row>
        <row r="601">
          <cell r="I601" t="str">
            <v>8821030</v>
          </cell>
          <cell r="O601">
            <v>341913.46</v>
          </cell>
        </row>
        <row r="602">
          <cell r="I602" t="str">
            <v>88220</v>
          </cell>
          <cell r="O602">
            <v>14057.44</v>
          </cell>
        </row>
        <row r="603">
          <cell r="I603" t="str">
            <v>882201</v>
          </cell>
        </row>
        <row r="604">
          <cell r="I604" t="str">
            <v>882201100</v>
          </cell>
          <cell r="O604">
            <v>0</v>
          </cell>
        </row>
        <row r="605">
          <cell r="I605" t="str">
            <v>882202</v>
          </cell>
          <cell r="O605">
            <v>14057.44</v>
          </cell>
        </row>
        <row r="606">
          <cell r="I606" t="str">
            <v>882202100</v>
          </cell>
          <cell r="O606">
            <v>14057.44</v>
          </cell>
        </row>
        <row r="607">
          <cell r="I607">
            <v>882202200</v>
          </cell>
          <cell r="O607">
            <v>0</v>
          </cell>
        </row>
        <row r="608">
          <cell r="I608" t="str">
            <v>882300</v>
          </cell>
          <cell r="O608">
            <v>6971.07</v>
          </cell>
        </row>
        <row r="609">
          <cell r="I609" t="str">
            <v>882302</v>
          </cell>
          <cell r="O609">
            <v>6971.07</v>
          </cell>
        </row>
        <row r="610">
          <cell r="I610" t="str">
            <v>882302200</v>
          </cell>
          <cell r="O610">
            <v>6971.07</v>
          </cell>
        </row>
        <row r="611">
          <cell r="I611" t="str">
            <v>88240</v>
          </cell>
          <cell r="O611">
            <v>411127.87</v>
          </cell>
        </row>
        <row r="612">
          <cell r="I612" t="str">
            <v>882400</v>
          </cell>
          <cell r="O612">
            <v>411127.87</v>
          </cell>
        </row>
        <row r="613">
          <cell r="I613" t="str">
            <v>882400100</v>
          </cell>
          <cell r="O613">
            <v>411127.87</v>
          </cell>
        </row>
        <row r="614">
          <cell r="I614" t="str">
            <v>882400200</v>
          </cell>
          <cell r="O614">
            <v>0</v>
          </cell>
        </row>
        <row r="615">
          <cell r="I615" t="str">
            <v>882400300</v>
          </cell>
          <cell r="O615">
            <v>0</v>
          </cell>
        </row>
        <row r="616">
          <cell r="I616" t="str">
            <v>88270</v>
          </cell>
          <cell r="O616">
            <v>441.09</v>
          </cell>
        </row>
        <row r="617">
          <cell r="I617" t="str">
            <v>882700</v>
          </cell>
        </row>
        <row r="618">
          <cell r="I618" t="str">
            <v>8827001</v>
          </cell>
          <cell r="O618">
            <v>441.09</v>
          </cell>
        </row>
        <row r="619">
          <cell r="I619" t="str">
            <v>8831000</v>
          </cell>
          <cell r="O619">
            <v>948241.86</v>
          </cell>
        </row>
        <row r="620">
          <cell r="I620" t="str">
            <v>8832000</v>
          </cell>
          <cell r="O620">
            <v>0</v>
          </cell>
        </row>
        <row r="621">
          <cell r="I621" t="str">
            <v>88410</v>
          </cell>
          <cell r="O621">
            <v>205265.55</v>
          </cell>
        </row>
        <row r="622">
          <cell r="I622" t="str">
            <v>99</v>
          </cell>
          <cell r="O622">
            <v>0</v>
          </cell>
        </row>
        <row r="623">
          <cell r="I623" t="str">
            <v>99</v>
          </cell>
          <cell r="O623">
            <v>47995216.630000003</v>
          </cell>
        </row>
        <row r="624">
          <cell r="I624" t="str">
            <v>991</v>
          </cell>
          <cell r="O624">
            <v>0</v>
          </cell>
        </row>
        <row r="625">
          <cell r="I625" t="str">
            <v>99130</v>
          </cell>
          <cell r="O625">
            <v>0</v>
          </cell>
        </row>
        <row r="626">
          <cell r="I626" t="str">
            <v>991300</v>
          </cell>
          <cell r="O626">
            <v>0</v>
          </cell>
        </row>
        <row r="627">
          <cell r="I627" t="str">
            <v>991300100</v>
          </cell>
          <cell r="O627">
            <v>0</v>
          </cell>
        </row>
        <row r="628">
          <cell r="I628" t="str">
            <v>991300400</v>
          </cell>
          <cell r="O628">
            <v>0</v>
          </cell>
        </row>
        <row r="629">
          <cell r="I629" t="str">
            <v>991300500</v>
          </cell>
          <cell r="O629">
            <v>1196112.6100000001</v>
          </cell>
        </row>
        <row r="630">
          <cell r="I630" t="str">
            <v>99150</v>
          </cell>
          <cell r="O630">
            <v>1196112.6100000001</v>
          </cell>
        </row>
        <row r="631">
          <cell r="I631" t="str">
            <v>991501</v>
          </cell>
          <cell r="O631">
            <v>1196112.6100000001</v>
          </cell>
        </row>
        <row r="632">
          <cell r="I632" t="str">
            <v>9915010</v>
          </cell>
          <cell r="O632">
            <v>737641.68</v>
          </cell>
        </row>
        <row r="633">
          <cell r="I633" t="str">
            <v>99170</v>
          </cell>
          <cell r="O633">
            <v>0</v>
          </cell>
        </row>
        <row r="634">
          <cell r="I634" t="str">
            <v>991700</v>
          </cell>
          <cell r="O634">
            <v>0</v>
          </cell>
        </row>
        <row r="635">
          <cell r="I635" t="str">
            <v>9917001</v>
          </cell>
          <cell r="O635">
            <v>0</v>
          </cell>
        </row>
        <row r="636">
          <cell r="I636" t="str">
            <v>992</v>
          </cell>
          <cell r="O636">
            <v>514947241.33999997</v>
          </cell>
        </row>
        <row r="637">
          <cell r="I637" t="str">
            <v>99210</v>
          </cell>
          <cell r="O637">
            <v>514947241.33999997</v>
          </cell>
        </row>
        <row r="638">
          <cell r="I638" t="str">
            <v>992100</v>
          </cell>
          <cell r="O638">
            <v>0</v>
          </cell>
        </row>
        <row r="639">
          <cell r="I639" t="str">
            <v>992100100</v>
          </cell>
          <cell r="O639">
            <v>0</v>
          </cell>
        </row>
        <row r="640">
          <cell r="I640" t="str">
            <v>992100200</v>
          </cell>
          <cell r="O640">
            <v>0</v>
          </cell>
        </row>
        <row r="641">
          <cell r="I641" t="str">
            <v>992100300</v>
          </cell>
          <cell r="O641">
            <v>0</v>
          </cell>
        </row>
        <row r="642">
          <cell r="I642" t="str">
            <v>992100400</v>
          </cell>
          <cell r="O642">
            <v>0</v>
          </cell>
        </row>
        <row r="643">
          <cell r="I643" t="str">
            <v>992100600</v>
          </cell>
          <cell r="O643">
            <v>0</v>
          </cell>
        </row>
        <row r="644">
          <cell r="I644" t="str">
            <v>992100800</v>
          </cell>
          <cell r="O644">
            <v>4601640.6500000004</v>
          </cell>
        </row>
        <row r="645">
          <cell r="I645" t="str">
            <v>99220</v>
          </cell>
          <cell r="O645">
            <v>0</v>
          </cell>
        </row>
        <row r="646">
          <cell r="I646" t="str">
            <v>992202</v>
          </cell>
          <cell r="O646">
            <v>0</v>
          </cell>
        </row>
        <row r="647">
          <cell r="I647" t="str">
            <v>992202201</v>
          </cell>
          <cell r="O647">
            <v>0</v>
          </cell>
        </row>
        <row r="648">
          <cell r="I648" t="str">
            <v>992203</v>
          </cell>
          <cell r="O648">
            <v>0</v>
          </cell>
        </row>
        <row r="649">
          <cell r="I649" t="str">
            <v>992203101</v>
          </cell>
          <cell r="O649">
            <v>0</v>
          </cell>
        </row>
        <row r="650">
          <cell r="I650" t="str">
            <v>992208</v>
          </cell>
          <cell r="O650">
            <v>0</v>
          </cell>
        </row>
        <row r="651">
          <cell r="I651" t="str">
            <v>992208101</v>
          </cell>
          <cell r="O651">
            <v>0</v>
          </cell>
        </row>
        <row r="652">
          <cell r="I652" t="str">
            <v>992208201</v>
          </cell>
          <cell r="O652">
            <v>0</v>
          </cell>
        </row>
        <row r="653">
          <cell r="I653" t="str">
            <v>99230</v>
          </cell>
          <cell r="O653">
            <v>0</v>
          </cell>
        </row>
        <row r="654">
          <cell r="I654" t="str">
            <v>992301</v>
          </cell>
          <cell r="O654">
            <v>0</v>
          </cell>
        </row>
        <row r="655">
          <cell r="I655" t="str">
            <v>992301601</v>
          </cell>
          <cell r="O655">
            <v>0</v>
          </cell>
        </row>
        <row r="656">
          <cell r="I656" t="str">
            <v>992302</v>
          </cell>
          <cell r="O656">
            <v>0</v>
          </cell>
        </row>
        <row r="657">
          <cell r="I657" t="str">
            <v>992302701</v>
          </cell>
          <cell r="O657">
            <v>50015893.359999999</v>
          </cell>
        </row>
        <row r="658">
          <cell r="I658" t="str">
            <v>99240</v>
          </cell>
          <cell r="O658">
            <v>0</v>
          </cell>
        </row>
        <row r="659">
          <cell r="I659" t="str">
            <v>992401</v>
          </cell>
          <cell r="O659">
            <v>0</v>
          </cell>
        </row>
        <row r="660">
          <cell r="I660" t="str">
            <v>9924011</v>
          </cell>
          <cell r="O660">
            <v>-7324012.96</v>
          </cell>
        </row>
        <row r="661">
          <cell r="I661" t="str">
            <v>993</v>
          </cell>
          <cell r="O661">
            <v>-7324012.96</v>
          </cell>
        </row>
        <row r="662">
          <cell r="I662" t="str">
            <v>993001</v>
          </cell>
          <cell r="O662">
            <v>-7324012.96</v>
          </cell>
        </row>
        <row r="663">
          <cell r="I663" t="str">
            <v>9930011</v>
          </cell>
          <cell r="O663">
            <v>-7324012.96</v>
          </cell>
        </row>
        <row r="664">
          <cell r="I664" t="str">
            <v>993001001</v>
          </cell>
          <cell r="O664">
            <v>0</v>
          </cell>
        </row>
        <row r="665">
          <cell r="I665" t="str">
            <v>994</v>
          </cell>
          <cell r="O665">
            <v>0</v>
          </cell>
        </row>
        <row r="666">
          <cell r="I666" t="str">
            <v>994001</v>
          </cell>
          <cell r="O666">
            <v>0</v>
          </cell>
        </row>
        <row r="667">
          <cell r="I667" t="str">
            <v>9940011</v>
          </cell>
          <cell r="O667">
            <v>0</v>
          </cell>
        </row>
        <row r="668">
          <cell r="I668" t="str">
            <v>994001001</v>
          </cell>
        </row>
        <row r="669">
          <cell r="I669" t="str">
            <v/>
          </cell>
        </row>
        <row r="670">
          <cell r="I670" t="str">
            <v/>
          </cell>
        </row>
        <row r="671">
          <cell r="I671" t="str">
            <v/>
          </cell>
        </row>
        <row r="672">
          <cell r="I672">
            <v>546688868.94000006</v>
          </cell>
        </row>
        <row r="673">
          <cell r="I673">
            <v>483036338.11000001</v>
          </cell>
        </row>
        <row r="674">
          <cell r="I674">
            <v>61086426.329999998</v>
          </cell>
        </row>
        <row r="675">
          <cell r="I675" t="e">
            <v>#N/A</v>
          </cell>
        </row>
        <row r="676">
          <cell r="I676">
            <v>37124437.659999996</v>
          </cell>
        </row>
        <row r="677">
          <cell r="I677">
            <v>34558333.159999996</v>
          </cell>
        </row>
        <row r="678">
          <cell r="I678">
            <v>2566104.5</v>
          </cell>
        </row>
        <row r="683">
          <cell r="I683" t="str">
            <v/>
          </cell>
        </row>
        <row r="684">
          <cell r="I684" t="str">
            <v/>
          </cell>
        </row>
        <row r="685">
          <cell r="I685" t="str">
            <v/>
          </cell>
        </row>
        <row r="686">
          <cell r="I686" t="str">
            <v/>
          </cell>
        </row>
        <row r="687">
          <cell r="I687" t="str">
            <v/>
          </cell>
        </row>
        <row r="688">
          <cell r="I688" t="str">
            <v/>
          </cell>
        </row>
        <row r="689">
          <cell r="I689" t="str">
            <v/>
          </cell>
        </row>
        <row r="690">
          <cell r="I690" t="str">
            <v/>
          </cell>
        </row>
        <row r="691">
          <cell r="I691" t="str">
            <v/>
          </cell>
        </row>
        <row r="692">
          <cell r="I692" t="str">
            <v/>
          </cell>
        </row>
        <row r="693">
          <cell r="I693" t="str">
            <v/>
          </cell>
        </row>
        <row r="694">
          <cell r="I694" t="str">
            <v/>
          </cell>
        </row>
        <row r="695">
          <cell r="I695" t="str">
            <v/>
          </cell>
        </row>
        <row r="696">
          <cell r="I696" t="str">
            <v/>
          </cell>
        </row>
        <row r="697">
          <cell r="I697" t="str">
            <v/>
          </cell>
        </row>
        <row r="698">
          <cell r="I698" t="str">
            <v/>
          </cell>
        </row>
        <row r="699">
          <cell r="I699" t="str">
            <v/>
          </cell>
        </row>
        <row r="700">
          <cell r="I700" t="str">
            <v/>
          </cell>
        </row>
        <row r="701">
          <cell r="I701" t="str">
            <v/>
          </cell>
        </row>
        <row r="702">
          <cell r="I702" t="str">
            <v/>
          </cell>
        </row>
        <row r="703">
          <cell r="I703" t="str">
            <v/>
          </cell>
        </row>
        <row r="704">
          <cell r="I704" t="str">
            <v/>
          </cell>
        </row>
        <row r="705">
          <cell r="I705" t="str">
            <v/>
          </cell>
        </row>
        <row r="706">
          <cell r="I706" t="str">
            <v/>
          </cell>
        </row>
        <row r="707">
          <cell r="I707" t="str">
            <v/>
          </cell>
        </row>
        <row r="708">
          <cell r="I708" t="str">
            <v/>
          </cell>
        </row>
        <row r="709">
          <cell r="I709" t="str">
            <v/>
          </cell>
        </row>
        <row r="710">
          <cell r="I710" t="str">
            <v/>
          </cell>
        </row>
        <row r="711">
          <cell r="I711" t="str">
            <v/>
          </cell>
        </row>
        <row r="712">
          <cell r="I712" t="str">
            <v/>
          </cell>
        </row>
        <row r="713">
          <cell r="I713" t="str">
            <v/>
          </cell>
        </row>
        <row r="714">
          <cell r="I714" t="str">
            <v/>
          </cell>
        </row>
        <row r="715">
          <cell r="I715" t="str">
            <v/>
          </cell>
        </row>
        <row r="716">
          <cell r="I716" t="str">
            <v/>
          </cell>
        </row>
        <row r="717">
          <cell r="I717" t="str">
            <v/>
          </cell>
        </row>
        <row r="718">
          <cell r="I718" t="str">
            <v/>
          </cell>
        </row>
        <row r="719">
          <cell r="I719" t="str">
            <v/>
          </cell>
        </row>
        <row r="720">
          <cell r="I720" t="str">
            <v/>
          </cell>
        </row>
        <row r="721">
          <cell r="I721" t="str">
            <v/>
          </cell>
        </row>
        <row r="722">
          <cell r="I722" t="str">
            <v/>
          </cell>
        </row>
        <row r="723">
          <cell r="I723" t="str">
            <v/>
          </cell>
        </row>
        <row r="724">
          <cell r="I724" t="str">
            <v/>
          </cell>
        </row>
        <row r="725">
          <cell r="I725" t="str">
            <v/>
          </cell>
        </row>
        <row r="726">
          <cell r="I726" t="str">
            <v/>
          </cell>
        </row>
        <row r="727">
          <cell r="I727" t="str">
            <v/>
          </cell>
        </row>
        <row r="728">
          <cell r="I728" t="str">
            <v/>
          </cell>
        </row>
        <row r="730">
          <cell r="I730" t="str">
            <v/>
          </cell>
        </row>
        <row r="731">
          <cell r="I731" t="str">
            <v/>
          </cell>
        </row>
        <row r="732">
          <cell r="I732" t="str">
            <v/>
          </cell>
        </row>
        <row r="738">
          <cell r="I738" t="str">
            <v/>
          </cell>
        </row>
        <row r="739">
          <cell r="I739" t="str">
            <v/>
          </cell>
        </row>
        <row r="740">
          <cell r="I740" t="str">
            <v/>
          </cell>
        </row>
        <row r="741">
          <cell r="I741" t="str">
            <v/>
          </cell>
        </row>
        <row r="742">
          <cell r="I742" t="str">
            <v/>
          </cell>
        </row>
        <row r="743">
          <cell r="I743" t="str">
            <v/>
          </cell>
        </row>
        <row r="744">
          <cell r="I744" t="str">
            <v/>
          </cell>
        </row>
        <row r="745">
          <cell r="I745" t="str">
            <v/>
          </cell>
        </row>
        <row r="748">
          <cell r="I748" t="str">
            <v/>
          </cell>
        </row>
        <row r="749">
          <cell r="I749" t="str">
            <v/>
          </cell>
        </row>
        <row r="750">
          <cell r="I750" t="str">
            <v/>
          </cell>
        </row>
        <row r="751">
          <cell r="I751" t="str">
            <v/>
          </cell>
        </row>
        <row r="752">
          <cell r="I752" t="str">
            <v/>
          </cell>
        </row>
        <row r="753">
          <cell r="I753" t="str">
            <v/>
          </cell>
        </row>
        <row r="754">
          <cell r="I754" t="str">
            <v/>
          </cell>
        </row>
        <row r="755">
          <cell r="I755" t="str">
            <v/>
          </cell>
        </row>
        <row r="756">
          <cell r="I756" t="str">
            <v/>
          </cell>
        </row>
        <row r="759">
          <cell r="I759" t="str">
            <v/>
          </cell>
        </row>
        <row r="760">
          <cell r="I760" t="str">
            <v/>
          </cell>
        </row>
        <row r="761">
          <cell r="I761" t="str">
            <v/>
          </cell>
        </row>
        <row r="762">
          <cell r="I762" t="str">
            <v/>
          </cell>
        </row>
        <row r="763">
          <cell r="I763" t="str">
            <v/>
          </cell>
        </row>
        <row r="764">
          <cell r="I764" t="str">
            <v/>
          </cell>
        </row>
        <row r="766">
          <cell r="I766" t="str">
            <v/>
          </cell>
        </row>
        <row r="767">
          <cell r="I767" t="str">
            <v/>
          </cell>
        </row>
        <row r="768">
          <cell r="I768" t="str">
            <v/>
          </cell>
        </row>
        <row r="769">
          <cell r="I769" t="str">
            <v/>
          </cell>
        </row>
        <row r="770">
          <cell r="I770" t="str">
            <v/>
          </cell>
        </row>
        <row r="771">
          <cell r="I771" t="str">
            <v/>
          </cell>
        </row>
        <row r="772">
          <cell r="I772" t="str">
            <v/>
          </cell>
        </row>
        <row r="773">
          <cell r="I773" t="str">
            <v/>
          </cell>
        </row>
        <row r="774">
          <cell r="I774" t="str">
            <v/>
          </cell>
        </row>
        <row r="775">
          <cell r="I775" t="str">
            <v/>
          </cell>
        </row>
        <row r="776">
          <cell r="I776" t="str">
            <v/>
          </cell>
        </row>
        <row r="777">
          <cell r="I777" t="str">
            <v/>
          </cell>
        </row>
        <row r="778">
          <cell r="I778" t="str">
            <v/>
          </cell>
        </row>
        <row r="779">
          <cell r="I779" t="str">
            <v/>
          </cell>
        </row>
        <row r="780">
          <cell r="I780" t="str">
            <v/>
          </cell>
        </row>
        <row r="781">
          <cell r="I781" t="str">
            <v/>
          </cell>
        </row>
        <row r="782">
          <cell r="I782" t="str">
            <v/>
          </cell>
        </row>
        <row r="783">
          <cell r="I783" t="str">
            <v/>
          </cell>
        </row>
        <row r="784">
          <cell r="I784" t="str">
            <v/>
          </cell>
        </row>
        <row r="785">
          <cell r="I785" t="str">
            <v/>
          </cell>
        </row>
        <row r="786">
          <cell r="I786" t="str">
            <v/>
          </cell>
        </row>
        <row r="787">
          <cell r="I787" t="str">
            <v/>
          </cell>
        </row>
        <row r="788">
          <cell r="I788" t="str">
            <v/>
          </cell>
        </row>
        <row r="789">
          <cell r="I789" t="str">
            <v/>
          </cell>
        </row>
        <row r="790">
          <cell r="I790" t="str">
            <v/>
          </cell>
        </row>
        <row r="792">
          <cell r="I792" t="str">
            <v/>
          </cell>
        </row>
        <row r="793">
          <cell r="I793" t="str">
            <v/>
          </cell>
        </row>
        <row r="794">
          <cell r="I794" t="str">
            <v/>
          </cell>
        </row>
        <row r="795">
          <cell r="I795" t="str">
            <v/>
          </cell>
        </row>
        <row r="796">
          <cell r="I796" t="str">
            <v/>
          </cell>
        </row>
        <row r="797">
          <cell r="I797" t="str">
            <v/>
          </cell>
        </row>
        <row r="798">
          <cell r="I798" t="str">
            <v/>
          </cell>
        </row>
        <row r="799">
          <cell r="I799" t="str">
            <v/>
          </cell>
        </row>
        <row r="800">
          <cell r="I800" t="str">
            <v/>
          </cell>
        </row>
        <row r="801">
          <cell r="I801" t="str">
            <v/>
          </cell>
        </row>
        <row r="802">
          <cell r="I802" t="str">
            <v/>
          </cell>
        </row>
        <row r="803">
          <cell r="I803" t="str">
            <v/>
          </cell>
        </row>
        <row r="805">
          <cell r="I805" t="str">
            <v/>
          </cell>
        </row>
        <row r="806">
          <cell r="I806" t="str">
            <v/>
          </cell>
        </row>
        <row r="807">
          <cell r="I807" t="str">
            <v/>
          </cell>
        </row>
        <row r="808">
          <cell r="I808" t="str">
            <v/>
          </cell>
        </row>
        <row r="809">
          <cell r="I809" t="str">
            <v/>
          </cell>
        </row>
        <row r="810">
          <cell r="I810" t="str">
            <v/>
          </cell>
        </row>
        <row r="811">
          <cell r="I811" t="str">
            <v/>
          </cell>
        </row>
        <row r="812">
          <cell r="I812" t="str">
            <v/>
          </cell>
        </row>
        <row r="813">
          <cell r="I813" t="str">
            <v/>
          </cell>
        </row>
        <row r="814">
          <cell r="I814" t="str">
            <v/>
          </cell>
        </row>
        <row r="815">
          <cell r="I815" t="str">
            <v/>
          </cell>
        </row>
        <row r="816">
          <cell r="I816" t="str">
            <v/>
          </cell>
        </row>
        <row r="818">
          <cell r="I818" t="str">
            <v/>
          </cell>
        </row>
        <row r="819">
          <cell r="I819" t="str">
            <v/>
          </cell>
        </row>
        <row r="820">
          <cell r="I820" t="str">
            <v/>
          </cell>
        </row>
        <row r="826">
          <cell r="I826" t="str">
            <v/>
          </cell>
        </row>
        <row r="827">
          <cell r="I827" t="str">
            <v/>
          </cell>
        </row>
        <row r="828">
          <cell r="I828" t="str">
            <v/>
          </cell>
        </row>
        <row r="829">
          <cell r="I829" t="str">
            <v/>
          </cell>
        </row>
        <row r="830">
          <cell r="I830" t="str">
            <v/>
          </cell>
        </row>
        <row r="831">
          <cell r="I831" t="str">
            <v/>
          </cell>
        </row>
        <row r="832">
          <cell r="I832" t="str">
            <v/>
          </cell>
        </row>
        <row r="833">
          <cell r="I833" t="str">
            <v/>
          </cell>
        </row>
        <row r="836">
          <cell r="I836" t="str">
            <v/>
          </cell>
        </row>
        <row r="837">
          <cell r="I837" t="str">
            <v/>
          </cell>
        </row>
        <row r="838">
          <cell r="I838" t="str">
            <v/>
          </cell>
        </row>
        <row r="839">
          <cell r="I839" t="str">
            <v/>
          </cell>
        </row>
        <row r="840">
          <cell r="I840" t="str">
            <v/>
          </cell>
        </row>
        <row r="841">
          <cell r="I841" t="str">
            <v/>
          </cell>
        </row>
        <row r="842">
          <cell r="I842" t="str">
            <v/>
          </cell>
        </row>
        <row r="843">
          <cell r="I843" t="str">
            <v/>
          </cell>
        </row>
        <row r="844">
          <cell r="I844" t="str">
            <v/>
          </cell>
        </row>
        <row r="845">
          <cell r="I845" t="str">
            <v/>
          </cell>
        </row>
        <row r="846">
          <cell r="I846" t="str">
            <v/>
          </cell>
        </row>
        <row r="847">
          <cell r="I847" t="str">
            <v/>
          </cell>
        </row>
        <row r="848">
          <cell r="I848" t="str">
            <v/>
          </cell>
        </row>
        <row r="849">
          <cell r="I849" t="str">
            <v/>
          </cell>
        </row>
        <row r="850">
          <cell r="I850" t="str">
            <v/>
          </cell>
        </row>
        <row r="851">
          <cell r="I851" t="str">
            <v/>
          </cell>
        </row>
        <row r="852">
          <cell r="I852" t="str">
            <v/>
          </cell>
        </row>
        <row r="853">
          <cell r="I853" t="str">
            <v/>
          </cell>
        </row>
        <row r="854">
          <cell r="I854" t="str">
            <v/>
          </cell>
        </row>
        <row r="855">
          <cell r="I855" t="str">
            <v/>
          </cell>
        </row>
        <row r="856">
          <cell r="I856" t="str">
            <v/>
          </cell>
        </row>
        <row r="857">
          <cell r="I857" t="str">
            <v/>
          </cell>
        </row>
        <row r="858">
          <cell r="I858" t="str">
            <v/>
          </cell>
        </row>
        <row r="859">
          <cell r="I859" t="str">
            <v/>
          </cell>
        </row>
        <row r="860">
          <cell r="I860" t="str">
            <v/>
          </cell>
        </row>
        <row r="861">
          <cell r="I861" t="str">
            <v/>
          </cell>
        </row>
        <row r="862">
          <cell r="I862" t="str">
            <v/>
          </cell>
        </row>
        <row r="863">
          <cell r="I863" t="str">
            <v/>
          </cell>
        </row>
        <row r="864">
          <cell r="I864" t="str">
            <v/>
          </cell>
        </row>
        <row r="865">
          <cell r="I865" t="str">
            <v/>
          </cell>
        </row>
        <row r="866">
          <cell r="I866" t="str">
            <v/>
          </cell>
        </row>
        <row r="867">
          <cell r="I867" t="str">
            <v/>
          </cell>
        </row>
        <row r="868">
          <cell r="I868" t="str">
            <v/>
          </cell>
        </row>
        <row r="869">
          <cell r="I869" t="str">
            <v/>
          </cell>
        </row>
        <row r="870">
          <cell r="I870" t="str">
            <v/>
          </cell>
        </row>
        <row r="871">
          <cell r="I871" t="str">
            <v/>
          </cell>
        </row>
        <row r="872">
          <cell r="I872" t="str">
            <v/>
          </cell>
        </row>
        <row r="873">
          <cell r="I873" t="str">
            <v/>
          </cell>
        </row>
        <row r="874">
          <cell r="I874" t="str">
            <v/>
          </cell>
        </row>
        <row r="875">
          <cell r="I875" t="str">
            <v/>
          </cell>
        </row>
        <row r="876">
          <cell r="I876" t="str">
            <v/>
          </cell>
        </row>
        <row r="877">
          <cell r="I877" t="str">
            <v/>
          </cell>
        </row>
        <row r="879">
          <cell r="I879" t="str">
            <v/>
          </cell>
        </row>
        <row r="880">
          <cell r="I880" t="str">
            <v/>
          </cell>
        </row>
        <row r="881">
          <cell r="I881" t="str">
            <v/>
          </cell>
        </row>
        <row r="882">
          <cell r="I882" t="str">
            <v/>
          </cell>
        </row>
        <row r="1003">
          <cell r="I1003" t="str">
            <v/>
          </cell>
        </row>
        <row r="1004">
          <cell r="I1004" t="str">
            <v/>
          </cell>
        </row>
        <row r="1005">
          <cell r="I1005" t="str">
            <v/>
          </cell>
        </row>
        <row r="1006">
          <cell r="I1006" t="str">
            <v/>
          </cell>
        </row>
        <row r="1007">
          <cell r="I1007" t="str">
            <v/>
          </cell>
        </row>
        <row r="1008">
          <cell r="I1008" t="str">
            <v/>
          </cell>
        </row>
        <row r="1009">
          <cell r="I1009" t="str">
            <v/>
          </cell>
        </row>
        <row r="1010">
          <cell r="I1010" t="str">
            <v/>
          </cell>
        </row>
        <row r="1011">
          <cell r="I1011" t="str">
            <v/>
          </cell>
        </row>
        <row r="1012">
          <cell r="I1012" t="str">
            <v/>
          </cell>
        </row>
        <row r="1013">
          <cell r="I1013" t="str">
            <v/>
          </cell>
        </row>
        <row r="1014">
          <cell r="I1014" t="str">
            <v/>
          </cell>
        </row>
        <row r="1015">
          <cell r="I1015" t="str">
            <v/>
          </cell>
        </row>
        <row r="1016">
          <cell r="I1016" t="str">
            <v/>
          </cell>
        </row>
        <row r="1017">
          <cell r="I1017" t="str">
            <v/>
          </cell>
        </row>
        <row r="1018">
          <cell r="I1018" t="str">
            <v/>
          </cell>
        </row>
        <row r="1019">
          <cell r="I1019" t="str">
            <v/>
          </cell>
        </row>
        <row r="1020">
          <cell r="I1020" t="str">
            <v/>
          </cell>
        </row>
        <row r="1021">
          <cell r="I1021" t="str">
            <v/>
          </cell>
        </row>
        <row r="1022">
          <cell r="I1022" t="str">
            <v/>
          </cell>
        </row>
        <row r="1023">
          <cell r="I1023" t="str">
            <v/>
          </cell>
        </row>
        <row r="1024">
          <cell r="I1024" t="str">
            <v/>
          </cell>
        </row>
        <row r="1025">
          <cell r="I1025" t="str">
            <v/>
          </cell>
        </row>
        <row r="1026">
          <cell r="I1026" t="str">
            <v/>
          </cell>
        </row>
        <row r="1027">
          <cell r="I1027" t="str">
            <v/>
          </cell>
        </row>
        <row r="1028">
          <cell r="I1028" t="str">
            <v/>
          </cell>
        </row>
        <row r="1029">
          <cell r="I1029" t="str">
            <v/>
          </cell>
        </row>
        <row r="1030">
          <cell r="I1030" t="str">
            <v/>
          </cell>
        </row>
        <row r="1031">
          <cell r="I1031" t="str">
            <v/>
          </cell>
        </row>
        <row r="1032">
          <cell r="I1032" t="str">
            <v/>
          </cell>
        </row>
        <row r="1033">
          <cell r="I1033" t="str">
            <v/>
          </cell>
        </row>
        <row r="1034">
          <cell r="I1034" t="str">
            <v/>
          </cell>
        </row>
        <row r="1035">
          <cell r="I1035" t="str">
            <v/>
          </cell>
        </row>
        <row r="1036">
          <cell r="I1036" t="str">
            <v/>
          </cell>
        </row>
        <row r="1037">
          <cell r="I1037" t="str">
            <v/>
          </cell>
        </row>
        <row r="1038">
          <cell r="I1038" t="str">
            <v/>
          </cell>
        </row>
        <row r="1039">
          <cell r="I1039" t="str">
            <v/>
          </cell>
        </row>
        <row r="1040">
          <cell r="I1040" t="str">
            <v/>
          </cell>
        </row>
        <row r="1041">
          <cell r="I1041" t="str">
            <v/>
          </cell>
        </row>
        <row r="1042">
          <cell r="I1042" t="str">
            <v/>
          </cell>
        </row>
        <row r="1043">
          <cell r="I1043" t="str">
            <v/>
          </cell>
        </row>
        <row r="1044">
          <cell r="I1044" t="str">
            <v/>
          </cell>
        </row>
        <row r="1045">
          <cell r="I1045" t="str">
            <v/>
          </cell>
        </row>
        <row r="1046">
          <cell r="I1046" t="str">
            <v/>
          </cell>
        </row>
        <row r="1047">
          <cell r="I1047" t="str">
            <v/>
          </cell>
        </row>
        <row r="1048">
          <cell r="I1048" t="str">
            <v/>
          </cell>
        </row>
        <row r="1049">
          <cell r="I1049" t="str">
            <v/>
          </cell>
        </row>
        <row r="1050">
          <cell r="I1050" t="str">
            <v/>
          </cell>
        </row>
        <row r="1051">
          <cell r="I1051" t="str">
            <v/>
          </cell>
        </row>
        <row r="1052">
          <cell r="I1052" t="str">
            <v/>
          </cell>
        </row>
        <row r="1053">
          <cell r="I1053" t="str">
            <v/>
          </cell>
        </row>
        <row r="1054">
          <cell r="I1054" t="str">
            <v/>
          </cell>
        </row>
        <row r="1055">
          <cell r="I1055" t="str">
            <v/>
          </cell>
        </row>
        <row r="1056">
          <cell r="I1056" t="str">
            <v/>
          </cell>
        </row>
        <row r="1057">
          <cell r="I1057" t="str">
            <v/>
          </cell>
        </row>
        <row r="1058">
          <cell r="I1058" t="str">
            <v/>
          </cell>
        </row>
        <row r="1059">
          <cell r="I1059" t="str">
            <v/>
          </cell>
        </row>
        <row r="1060">
          <cell r="I1060" t="str">
            <v/>
          </cell>
        </row>
        <row r="1061">
          <cell r="I1061" t="str">
            <v/>
          </cell>
        </row>
        <row r="1062">
          <cell r="I1062" t="str">
            <v/>
          </cell>
        </row>
        <row r="1063">
          <cell r="I1063" t="str">
            <v/>
          </cell>
        </row>
        <row r="1064">
          <cell r="I1064" t="str">
            <v/>
          </cell>
        </row>
        <row r="1065">
          <cell r="I1065" t="str">
            <v/>
          </cell>
        </row>
        <row r="1066">
          <cell r="I1066" t="str">
            <v/>
          </cell>
        </row>
        <row r="1067">
          <cell r="I1067" t="str">
            <v/>
          </cell>
        </row>
        <row r="1068">
          <cell r="I1068" t="str">
            <v/>
          </cell>
        </row>
        <row r="1069">
          <cell r="I1069" t="str">
            <v/>
          </cell>
        </row>
        <row r="1070">
          <cell r="I1070" t="str">
            <v/>
          </cell>
        </row>
        <row r="1071">
          <cell r="I1071" t="str">
            <v/>
          </cell>
        </row>
        <row r="1072">
          <cell r="I1072" t="str">
            <v/>
          </cell>
        </row>
        <row r="1073">
          <cell r="I1073" t="str">
            <v/>
          </cell>
        </row>
        <row r="1074">
          <cell r="I1074" t="str">
            <v/>
          </cell>
        </row>
        <row r="1075">
          <cell r="I1075" t="str">
            <v/>
          </cell>
        </row>
        <row r="1076">
          <cell r="I1076" t="str">
            <v/>
          </cell>
        </row>
        <row r="1077">
          <cell r="I1077" t="str">
            <v/>
          </cell>
        </row>
        <row r="1078">
          <cell r="I1078" t="str">
            <v/>
          </cell>
        </row>
        <row r="1079">
          <cell r="I1079" t="str">
            <v/>
          </cell>
        </row>
        <row r="1080">
          <cell r="I1080" t="str">
            <v/>
          </cell>
        </row>
        <row r="1081">
          <cell r="I1081" t="str">
            <v/>
          </cell>
        </row>
        <row r="1082">
          <cell r="I1082" t="str">
            <v/>
          </cell>
        </row>
        <row r="1083">
          <cell r="I1083" t="str">
            <v/>
          </cell>
        </row>
        <row r="1084">
          <cell r="I1084" t="str">
            <v/>
          </cell>
        </row>
        <row r="1085">
          <cell r="I1085" t="str">
            <v/>
          </cell>
        </row>
        <row r="1086">
          <cell r="I1086" t="str">
            <v/>
          </cell>
        </row>
        <row r="1087">
          <cell r="I1087" t="str">
            <v/>
          </cell>
        </row>
        <row r="1088">
          <cell r="I1088" t="str">
            <v/>
          </cell>
        </row>
        <row r="1089">
          <cell r="I1089" t="str">
            <v/>
          </cell>
        </row>
        <row r="1090">
          <cell r="I1090" t="str">
            <v/>
          </cell>
        </row>
        <row r="1091">
          <cell r="I1091" t="str">
            <v/>
          </cell>
        </row>
        <row r="1092">
          <cell r="I1092" t="str">
            <v/>
          </cell>
        </row>
        <row r="1093">
          <cell r="I1093" t="str">
            <v/>
          </cell>
        </row>
        <row r="1094">
          <cell r="I1094" t="str">
            <v/>
          </cell>
        </row>
        <row r="1095">
          <cell r="I1095" t="str">
            <v/>
          </cell>
        </row>
        <row r="1096">
          <cell r="I1096" t="str">
            <v/>
          </cell>
        </row>
        <row r="1097">
          <cell r="I1097" t="str">
            <v/>
          </cell>
        </row>
        <row r="1098">
          <cell r="I1098" t="str">
            <v/>
          </cell>
        </row>
        <row r="1099">
          <cell r="I1099" t="str">
            <v/>
          </cell>
        </row>
        <row r="1100">
          <cell r="I1100" t="str">
            <v/>
          </cell>
        </row>
        <row r="1101">
          <cell r="I1101" t="str">
            <v/>
          </cell>
        </row>
        <row r="1102">
          <cell r="I1102" t="str">
            <v/>
          </cell>
        </row>
        <row r="1103">
          <cell r="I1103" t="str">
            <v/>
          </cell>
        </row>
        <row r="1104">
          <cell r="I1104" t="str">
            <v/>
          </cell>
        </row>
        <row r="1105">
          <cell r="I1105" t="str">
            <v/>
          </cell>
        </row>
        <row r="1106">
          <cell r="I1106" t="str">
            <v/>
          </cell>
        </row>
        <row r="1107">
          <cell r="I1107" t="str">
            <v/>
          </cell>
        </row>
        <row r="1108">
          <cell r="I1108" t="str">
            <v/>
          </cell>
        </row>
        <row r="1109">
          <cell r="I1109" t="str">
            <v/>
          </cell>
        </row>
        <row r="1110">
          <cell r="I1110" t="str">
            <v/>
          </cell>
        </row>
        <row r="1111">
          <cell r="I1111" t="str">
            <v/>
          </cell>
        </row>
        <row r="1112">
          <cell r="I1112" t="str">
            <v/>
          </cell>
        </row>
        <row r="1113">
          <cell r="I1113" t="str">
            <v/>
          </cell>
        </row>
        <row r="1114">
          <cell r="I1114" t="str">
            <v/>
          </cell>
        </row>
        <row r="1115">
          <cell r="I1115" t="str">
            <v/>
          </cell>
        </row>
        <row r="1116">
          <cell r="I1116" t="str">
            <v/>
          </cell>
        </row>
        <row r="1117">
          <cell r="I1117" t="str">
            <v/>
          </cell>
        </row>
        <row r="1118">
          <cell r="I1118" t="str">
            <v/>
          </cell>
        </row>
        <row r="1119">
          <cell r="I1119" t="str">
            <v/>
          </cell>
        </row>
        <row r="1120">
          <cell r="I1120" t="str">
            <v/>
          </cell>
        </row>
        <row r="1121">
          <cell r="I1121" t="str">
            <v/>
          </cell>
        </row>
        <row r="1122">
          <cell r="I1122" t="str">
            <v/>
          </cell>
        </row>
        <row r="1123">
          <cell r="I1123" t="str">
            <v/>
          </cell>
        </row>
        <row r="1124">
          <cell r="I1124" t="str">
            <v/>
          </cell>
        </row>
        <row r="1125">
          <cell r="I1125" t="str">
            <v/>
          </cell>
        </row>
        <row r="1126">
          <cell r="I1126" t="str">
            <v/>
          </cell>
        </row>
        <row r="1127">
          <cell r="I1127" t="str">
            <v/>
          </cell>
        </row>
        <row r="1128">
          <cell r="I1128" t="str">
            <v/>
          </cell>
        </row>
        <row r="1129">
          <cell r="I1129" t="str">
            <v/>
          </cell>
        </row>
        <row r="1130">
          <cell r="I1130" t="str">
            <v/>
          </cell>
        </row>
        <row r="1131">
          <cell r="I1131" t="str">
            <v/>
          </cell>
        </row>
        <row r="1132">
          <cell r="I1132" t="str">
            <v/>
          </cell>
        </row>
        <row r="1133">
          <cell r="I1133" t="str">
            <v/>
          </cell>
        </row>
        <row r="1134">
          <cell r="I1134" t="str">
            <v/>
          </cell>
        </row>
        <row r="1135">
          <cell r="I1135" t="str">
            <v/>
          </cell>
        </row>
        <row r="1136">
          <cell r="I1136" t="str">
            <v/>
          </cell>
        </row>
        <row r="1137">
          <cell r="I1137" t="str">
            <v/>
          </cell>
        </row>
        <row r="1138">
          <cell r="I1138" t="str">
            <v/>
          </cell>
        </row>
        <row r="1139">
          <cell r="I1139" t="str">
            <v/>
          </cell>
        </row>
        <row r="1140">
          <cell r="I1140" t="str">
            <v/>
          </cell>
        </row>
        <row r="1141">
          <cell r="I1141" t="str">
            <v/>
          </cell>
        </row>
        <row r="1142">
          <cell r="I1142" t="str">
            <v/>
          </cell>
        </row>
        <row r="1143">
          <cell r="I1143" t="str">
            <v/>
          </cell>
        </row>
        <row r="1144">
          <cell r="I1144" t="str">
            <v/>
          </cell>
        </row>
        <row r="1145">
          <cell r="I1145" t="str">
            <v/>
          </cell>
        </row>
        <row r="1146">
          <cell r="I1146" t="str">
            <v/>
          </cell>
        </row>
        <row r="1147">
          <cell r="I1147" t="str">
            <v/>
          </cell>
        </row>
        <row r="1148">
          <cell r="I1148" t="str">
            <v/>
          </cell>
        </row>
        <row r="1149">
          <cell r="I1149" t="str">
            <v/>
          </cell>
        </row>
        <row r="1150">
          <cell r="I1150" t="str">
            <v/>
          </cell>
        </row>
        <row r="1151">
          <cell r="I1151" t="str">
            <v/>
          </cell>
        </row>
        <row r="1152">
          <cell r="I1152" t="str">
            <v/>
          </cell>
        </row>
        <row r="1153">
          <cell r="I1153" t="str">
            <v/>
          </cell>
        </row>
        <row r="1154">
          <cell r="I1154" t="str">
            <v/>
          </cell>
        </row>
        <row r="1155">
          <cell r="I1155" t="str">
            <v/>
          </cell>
        </row>
        <row r="1156">
          <cell r="I1156" t="str">
            <v/>
          </cell>
        </row>
        <row r="1157">
          <cell r="I1157" t="str">
            <v/>
          </cell>
        </row>
        <row r="1158">
          <cell r="I1158" t="str">
            <v/>
          </cell>
        </row>
        <row r="1159">
          <cell r="I1159" t="str">
            <v/>
          </cell>
        </row>
        <row r="1160">
          <cell r="I1160" t="str">
            <v/>
          </cell>
        </row>
        <row r="1161">
          <cell r="I1161" t="str">
            <v/>
          </cell>
        </row>
        <row r="1162">
          <cell r="I1162" t="str">
            <v/>
          </cell>
        </row>
        <row r="1163">
          <cell r="I1163" t="str">
            <v/>
          </cell>
        </row>
        <row r="1164">
          <cell r="I1164" t="str">
            <v/>
          </cell>
        </row>
        <row r="1165">
          <cell r="I1165" t="str">
            <v/>
          </cell>
        </row>
        <row r="1166">
          <cell r="I1166" t="str">
            <v/>
          </cell>
        </row>
        <row r="1167">
          <cell r="I1167" t="str">
            <v/>
          </cell>
        </row>
        <row r="1168">
          <cell r="I1168" t="str">
            <v/>
          </cell>
        </row>
        <row r="1169">
          <cell r="I1169" t="str">
            <v/>
          </cell>
        </row>
        <row r="1170">
          <cell r="I1170" t="str">
            <v/>
          </cell>
        </row>
        <row r="1171">
          <cell r="I1171" t="str">
            <v/>
          </cell>
        </row>
        <row r="1172">
          <cell r="I1172" t="str">
            <v/>
          </cell>
        </row>
        <row r="1173">
          <cell r="I1173" t="str">
            <v/>
          </cell>
        </row>
        <row r="1174">
          <cell r="I1174" t="str">
            <v/>
          </cell>
        </row>
        <row r="1175">
          <cell r="I1175" t="str">
            <v/>
          </cell>
        </row>
        <row r="1176">
          <cell r="I1176" t="str">
            <v/>
          </cell>
        </row>
        <row r="1177">
          <cell r="I1177" t="str">
            <v/>
          </cell>
        </row>
        <row r="1178">
          <cell r="I1178" t="str">
            <v/>
          </cell>
        </row>
        <row r="1179">
          <cell r="I1179" t="str">
            <v/>
          </cell>
        </row>
        <row r="1180">
          <cell r="I1180" t="str">
            <v/>
          </cell>
        </row>
        <row r="1181">
          <cell r="I1181" t="str">
            <v/>
          </cell>
        </row>
        <row r="1182">
          <cell r="I1182" t="str">
            <v/>
          </cell>
        </row>
        <row r="1183">
          <cell r="I1183" t="str">
            <v/>
          </cell>
        </row>
        <row r="1184">
          <cell r="I1184" t="str">
            <v/>
          </cell>
        </row>
        <row r="1185">
          <cell r="I1185" t="str">
            <v/>
          </cell>
        </row>
        <row r="1186">
          <cell r="I1186" t="str">
            <v/>
          </cell>
        </row>
        <row r="1187">
          <cell r="I1187" t="str">
            <v/>
          </cell>
        </row>
        <row r="1188">
          <cell r="I1188" t="str">
            <v/>
          </cell>
        </row>
        <row r="1189">
          <cell r="I1189" t="str">
            <v/>
          </cell>
        </row>
        <row r="1190">
          <cell r="I1190" t="str">
            <v/>
          </cell>
        </row>
        <row r="1191">
          <cell r="I1191" t="str">
            <v/>
          </cell>
        </row>
        <row r="1192">
          <cell r="I1192" t="str">
            <v/>
          </cell>
        </row>
        <row r="1193">
          <cell r="I1193" t="str">
            <v/>
          </cell>
        </row>
        <row r="1194">
          <cell r="I1194" t="str">
            <v/>
          </cell>
        </row>
        <row r="1195">
          <cell r="I1195" t="str">
            <v/>
          </cell>
        </row>
        <row r="1196">
          <cell r="I1196" t="str">
            <v/>
          </cell>
        </row>
        <row r="1197">
          <cell r="I1197" t="str">
            <v/>
          </cell>
        </row>
        <row r="1198">
          <cell r="I1198" t="str">
            <v/>
          </cell>
        </row>
        <row r="1199">
          <cell r="I1199" t="str">
            <v/>
          </cell>
        </row>
        <row r="1200">
          <cell r="I1200" t="str">
            <v/>
          </cell>
        </row>
        <row r="1201">
          <cell r="I1201" t="str">
            <v/>
          </cell>
        </row>
        <row r="1202">
          <cell r="I1202" t="str">
            <v/>
          </cell>
        </row>
        <row r="1203">
          <cell r="I1203" t="str">
            <v/>
          </cell>
        </row>
        <row r="1204">
          <cell r="I1204" t="str">
            <v/>
          </cell>
        </row>
        <row r="1205">
          <cell r="I1205" t="str">
            <v/>
          </cell>
        </row>
        <row r="1206">
          <cell r="I1206" t="str">
            <v/>
          </cell>
        </row>
        <row r="1207">
          <cell r="I1207" t="str">
            <v/>
          </cell>
        </row>
        <row r="1208">
          <cell r="I1208" t="str">
            <v/>
          </cell>
        </row>
        <row r="1209">
          <cell r="I1209" t="str">
            <v/>
          </cell>
        </row>
        <row r="1210">
          <cell r="I1210" t="str">
            <v/>
          </cell>
        </row>
        <row r="1211">
          <cell r="I1211" t="str">
            <v/>
          </cell>
        </row>
        <row r="1212">
          <cell r="I1212" t="str">
            <v/>
          </cell>
        </row>
        <row r="1213">
          <cell r="I1213" t="str">
            <v/>
          </cell>
        </row>
        <row r="1214">
          <cell r="I1214" t="str">
            <v/>
          </cell>
        </row>
        <row r="1215">
          <cell r="I1215" t="str">
            <v/>
          </cell>
        </row>
        <row r="1216">
          <cell r="I1216" t="str">
            <v/>
          </cell>
        </row>
        <row r="1217">
          <cell r="I1217" t="str">
            <v/>
          </cell>
        </row>
        <row r="1218">
          <cell r="I1218" t="str">
            <v/>
          </cell>
        </row>
        <row r="1219">
          <cell r="I1219" t="str">
            <v/>
          </cell>
        </row>
        <row r="1220">
          <cell r="I1220" t="str">
            <v/>
          </cell>
        </row>
        <row r="1221">
          <cell r="I1221" t="str">
            <v/>
          </cell>
        </row>
        <row r="1222">
          <cell r="I1222" t="str">
            <v/>
          </cell>
        </row>
        <row r="1223">
          <cell r="I1223" t="str">
            <v/>
          </cell>
        </row>
        <row r="1224">
          <cell r="I1224" t="str">
            <v/>
          </cell>
        </row>
        <row r="1225">
          <cell r="I1225" t="str">
            <v/>
          </cell>
        </row>
        <row r="1226">
          <cell r="I1226" t="str">
            <v/>
          </cell>
        </row>
        <row r="1227">
          <cell r="I1227" t="str">
            <v/>
          </cell>
        </row>
        <row r="1228">
          <cell r="I1228" t="str">
            <v/>
          </cell>
        </row>
        <row r="1229">
          <cell r="I1229" t="str">
            <v/>
          </cell>
        </row>
        <row r="1230">
          <cell r="I1230" t="str">
            <v/>
          </cell>
        </row>
        <row r="1231">
          <cell r="I1231" t="str">
            <v/>
          </cell>
        </row>
        <row r="1232">
          <cell r="I1232" t="str">
            <v/>
          </cell>
        </row>
        <row r="1233">
          <cell r="I1233" t="str">
            <v/>
          </cell>
        </row>
        <row r="1234">
          <cell r="I1234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C11">
            <v>362515.39263999998</v>
          </cell>
        </row>
        <row r="17">
          <cell r="C17">
            <v>5304.5736200000001</v>
          </cell>
        </row>
        <row r="27">
          <cell r="C27">
            <v>384633.0575</v>
          </cell>
        </row>
        <row r="28">
          <cell r="C28">
            <v>4009.1011400000002</v>
          </cell>
        </row>
        <row r="29">
          <cell r="C29">
            <v>54642.760010000005</v>
          </cell>
        </row>
        <row r="30">
          <cell r="C30">
            <v>0</v>
          </cell>
        </row>
        <row r="31">
          <cell r="C31">
            <v>1046.9346600000001</v>
          </cell>
        </row>
        <row r="32">
          <cell r="C32">
            <v>30323.003420000001</v>
          </cell>
        </row>
        <row r="35">
          <cell r="C35">
            <v>7562.6690899999994</v>
          </cell>
        </row>
        <row r="36">
          <cell r="C36">
            <v>369.98965000000004</v>
          </cell>
        </row>
        <row r="37">
          <cell r="C37">
            <v>296.05185</v>
          </cell>
        </row>
        <row r="38">
          <cell r="C38">
            <v>152.77079000000001</v>
          </cell>
        </row>
        <row r="44">
          <cell r="C44">
            <v>53639.031750000002</v>
          </cell>
        </row>
        <row r="45">
          <cell r="C45">
            <v>8624.6374700000069</v>
          </cell>
        </row>
      </sheetData>
      <sheetData sheetId="13">
        <row r="9">
          <cell r="C9">
            <v>28028.690760000001</v>
          </cell>
        </row>
        <row r="10">
          <cell r="C10">
            <v>20.062249999999999</v>
          </cell>
        </row>
        <row r="11">
          <cell r="C11">
            <v>1705.7758700000002</v>
          </cell>
        </row>
        <row r="12">
          <cell r="C12">
            <v>3989.0585599999999</v>
          </cell>
        </row>
        <row r="13">
          <cell r="C13">
            <v>34.01153</v>
          </cell>
        </row>
        <row r="14">
          <cell r="C14">
            <v>159.05295000000001</v>
          </cell>
        </row>
        <row r="15">
          <cell r="C15">
            <v>22.918029999999998</v>
          </cell>
        </row>
        <row r="16">
          <cell r="C16">
            <v>1650.0704599999999</v>
          </cell>
        </row>
        <row r="17">
          <cell r="C17">
            <v>942.70474999999999</v>
          </cell>
        </row>
        <row r="20">
          <cell r="C20">
            <v>12997.35159</v>
          </cell>
        </row>
        <row r="21">
          <cell r="C21">
            <v>3257.65587</v>
          </cell>
        </row>
        <row r="22">
          <cell r="C22">
            <v>1685.23199</v>
          </cell>
        </row>
        <row r="23">
          <cell r="C23">
            <v>85.467130000000012</v>
          </cell>
        </row>
        <row r="24">
          <cell r="C24">
            <v>1450.2052700000002</v>
          </cell>
        </row>
        <row r="26">
          <cell r="C26">
            <v>1869.24531</v>
          </cell>
        </row>
        <row r="31">
          <cell r="C31">
            <v>5012.37662</v>
          </cell>
        </row>
        <row r="32">
          <cell r="C32">
            <v>4953.3219499999996</v>
          </cell>
        </row>
        <row r="33">
          <cell r="C33">
            <v>1319.4590899999998</v>
          </cell>
        </row>
        <row r="37">
          <cell r="B37">
            <v>-202.41843000000006</v>
          </cell>
        </row>
        <row r="41">
          <cell r="B41">
            <v>948.24185999999997</v>
          </cell>
        </row>
        <row r="42">
          <cell r="B42">
            <v>205.26554999999999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9"/>
  <sheetViews>
    <sheetView showGridLines="0" tabSelected="1" topLeftCell="C1" zoomScale="85" zoomScaleNormal="85" workbookViewId="0">
      <selection sqref="A1:E1"/>
    </sheetView>
  </sheetViews>
  <sheetFormatPr baseColWidth="10" defaultColWidth="9.140625" defaultRowHeight="12.75" x14ac:dyDescent="0.2"/>
  <cols>
    <col min="1" max="1" width="5.5703125" style="3" hidden="1" customWidth="1"/>
    <col min="2" max="2" width="10.28515625" style="2" hidden="1" customWidth="1"/>
    <col min="3" max="3" width="62.42578125" style="2" customWidth="1"/>
    <col min="4" max="4" width="20" style="64" bestFit="1" customWidth="1"/>
    <col min="5" max="5" width="18.28515625" style="65" customWidth="1"/>
    <col min="6" max="6" width="15.140625" style="1" bestFit="1" customWidth="1"/>
    <col min="7" max="7" width="13.140625" style="1" bestFit="1" customWidth="1"/>
    <col min="8" max="8" width="13.5703125" style="1" bestFit="1" customWidth="1"/>
    <col min="9" max="16384" width="9.140625" style="2"/>
  </cols>
  <sheetData>
    <row r="1" spans="1:8" ht="15.75" x14ac:dyDescent="0.25">
      <c r="A1" s="96" t="s">
        <v>0</v>
      </c>
      <c r="B1" s="96"/>
      <c r="C1" s="96"/>
      <c r="D1" s="96"/>
      <c r="E1" s="96"/>
    </row>
    <row r="2" spans="1:8" ht="14.25" x14ac:dyDescent="0.2">
      <c r="A2" s="97" t="s">
        <v>141</v>
      </c>
      <c r="B2" s="97"/>
      <c r="C2" s="97"/>
      <c r="D2" s="97"/>
      <c r="E2" s="97"/>
    </row>
    <row r="3" spans="1:8" ht="15" x14ac:dyDescent="0.25">
      <c r="A3" s="98" t="s">
        <v>1</v>
      </c>
      <c r="B3" s="98"/>
      <c r="C3" s="98"/>
      <c r="D3" s="98"/>
      <c r="E3" s="98"/>
    </row>
    <row r="4" spans="1:8" ht="14.25" x14ac:dyDescent="0.2">
      <c r="C4" s="91"/>
      <c r="D4" s="4"/>
      <c r="E4" s="5"/>
    </row>
    <row r="5" spans="1:8" s="9" customFormat="1" ht="12" x14ac:dyDescent="0.2">
      <c r="A5" s="6" t="s">
        <v>2</v>
      </c>
      <c r="B5" s="6" t="s">
        <v>3</v>
      </c>
      <c r="C5" s="6" t="s">
        <v>4</v>
      </c>
      <c r="D5" s="7" t="s">
        <v>5</v>
      </c>
      <c r="E5" s="8" t="s">
        <v>6</v>
      </c>
      <c r="F5" s="1"/>
      <c r="G5" s="1"/>
      <c r="H5" s="1"/>
    </row>
    <row r="6" spans="1:8" ht="15" x14ac:dyDescent="0.25">
      <c r="A6" s="10"/>
      <c r="B6" s="11"/>
      <c r="C6" s="12" t="s">
        <v>7</v>
      </c>
      <c r="D6" s="13"/>
      <c r="E6" s="14"/>
    </row>
    <row r="7" spans="1:8" ht="15" x14ac:dyDescent="0.25">
      <c r="A7" s="15" t="s">
        <v>8</v>
      </c>
      <c r="B7" s="16"/>
      <c r="C7" s="17" t="s">
        <v>9</v>
      </c>
      <c r="D7" s="18"/>
      <c r="E7" s="19">
        <f>SUM(D8:D11)</f>
        <v>531974044.79999995</v>
      </c>
    </row>
    <row r="8" spans="1:8" ht="15" x14ac:dyDescent="0.25">
      <c r="A8" s="15"/>
      <c r="B8" s="16" t="s">
        <v>10</v>
      </c>
      <c r="C8" s="20" t="s">
        <v>11</v>
      </c>
      <c r="D8" s="21">
        <f>SUMIF('[2]BALANCE SALDOS'!$I$1:$I$1282,11110,'[2]BALANCE SALDOS'!$O$1:$O$3653)</f>
        <v>112160722.47</v>
      </c>
      <c r="E8" s="14"/>
    </row>
    <row r="9" spans="1:8" ht="15" x14ac:dyDescent="0.25">
      <c r="A9" s="15"/>
      <c r="B9" s="16" t="s">
        <v>12</v>
      </c>
      <c r="C9" s="20" t="s">
        <v>13</v>
      </c>
      <c r="D9" s="21">
        <f>SUMIF('[2]BALANCE SALDOS'!$I$1:$I$1282,11121,'[2]BALANCE SALDOS'!$O$1:$O$3653)</f>
        <v>0</v>
      </c>
      <c r="E9" s="19"/>
    </row>
    <row r="10" spans="1:8" ht="15" x14ac:dyDescent="0.25">
      <c r="A10" s="15"/>
      <c r="B10" s="16" t="s">
        <v>14</v>
      </c>
      <c r="C10" s="20" t="s">
        <v>15</v>
      </c>
      <c r="D10" s="21">
        <f>((SUMIF('[2]BALANCE SALDOS'!$I$1:$I$1282,11130,'[2]BALANCE SALDOS'!$O$1:$O$3653))+(SUMIF('[2]BALANCE SALDOS'!$I$1:$I$1282,11131,'[2]BALANCE SALDOS'!$O$1:$O$3653))+(SUMIF('[2]BALANCE SALDOS'!$I$1:$I$1282,11139,'[2]BALANCE SALDOS'!$O$1:$O$3653)))</f>
        <v>57297929.689999998</v>
      </c>
      <c r="E10" s="19"/>
    </row>
    <row r="11" spans="1:8" ht="15" x14ac:dyDescent="0.25">
      <c r="A11" s="15"/>
      <c r="B11" s="16" t="s">
        <v>16</v>
      </c>
      <c r="C11" s="20" t="s">
        <v>17</v>
      </c>
      <c r="D11" s="22">
        <f>+'[2]BG FORMA AUDIT EXT'!C11*1000</f>
        <v>362515392.63999999</v>
      </c>
      <c r="E11" s="19"/>
    </row>
    <row r="12" spans="1:8" ht="15" x14ac:dyDescent="0.25">
      <c r="A12" s="15"/>
      <c r="B12" s="16"/>
      <c r="C12" s="20"/>
      <c r="D12" s="21"/>
      <c r="E12" s="19"/>
    </row>
    <row r="13" spans="1:8" ht="15" x14ac:dyDescent="0.25">
      <c r="A13" s="15" t="s">
        <v>18</v>
      </c>
      <c r="B13" s="16"/>
      <c r="C13" s="23" t="s">
        <v>19</v>
      </c>
      <c r="D13" s="21"/>
      <c r="E13" s="19">
        <f>SUM(D14:D17)</f>
        <v>7629938.8599999994</v>
      </c>
    </row>
    <row r="14" spans="1:8" ht="15" x14ac:dyDescent="0.25">
      <c r="A14" s="15"/>
      <c r="B14" s="16" t="s">
        <v>20</v>
      </c>
      <c r="C14" s="20" t="s">
        <v>21</v>
      </c>
      <c r="D14" s="21">
        <f>SUMIF('[2]BALANCE SALDOS'!$I$1:$I$1282,112200,'[2]BALANCE SALDOS'!$O$1:$O$3653)-'[2]BALANCE SALDOS'!F390</f>
        <v>1253273.9199999997</v>
      </c>
      <c r="E14" s="19"/>
    </row>
    <row r="15" spans="1:8" ht="15" x14ac:dyDescent="0.25">
      <c r="A15" s="15"/>
      <c r="B15" s="16" t="s">
        <v>22</v>
      </c>
      <c r="C15" s="20" t="s">
        <v>23</v>
      </c>
      <c r="D15" s="21">
        <f>SUMIF('[2]BALANCE SALDOS'!$I$1:$I$1282,112602101,'[2]BALANCE SALDOS'!$O$1:$O$3653)</f>
        <v>699999</v>
      </c>
      <c r="E15" s="19"/>
    </row>
    <row r="16" spans="1:8" ht="15" x14ac:dyDescent="0.25">
      <c r="A16" s="15"/>
      <c r="B16" s="16"/>
      <c r="C16" s="20" t="s">
        <v>24</v>
      </c>
      <c r="D16" s="21">
        <f>SUMIF('[2]BALANCE SALDOS'!$I$1:$I$1282,112603101,'[2]BALANCE SALDOS'!$O$1:$O$3653)</f>
        <v>372092.32</v>
      </c>
      <c r="E16" s="19"/>
    </row>
    <row r="17" spans="1:8" ht="15" x14ac:dyDescent="0.25">
      <c r="A17" s="15"/>
      <c r="B17" s="16" t="s">
        <v>25</v>
      </c>
      <c r="C17" s="20" t="s">
        <v>26</v>
      </c>
      <c r="D17" s="22">
        <f>+'[2]BG FORMA AUDIT EXT'!C17*1000</f>
        <v>5304573.62</v>
      </c>
      <c r="E17" s="19"/>
    </row>
    <row r="18" spans="1:8" ht="15" x14ac:dyDescent="0.25">
      <c r="A18" s="15"/>
      <c r="B18" s="16"/>
      <c r="C18" s="20"/>
      <c r="D18" s="21"/>
      <c r="E18" s="19"/>
    </row>
    <row r="19" spans="1:8" s="26" customFormat="1" ht="15" x14ac:dyDescent="0.25">
      <c r="A19" s="15" t="s">
        <v>27</v>
      </c>
      <c r="B19" s="15"/>
      <c r="C19" s="17" t="s">
        <v>28</v>
      </c>
      <c r="D19" s="24"/>
      <c r="E19" s="19">
        <f>+D20</f>
        <v>5696023.6699999999</v>
      </c>
      <c r="F19" s="25"/>
      <c r="G19" s="25"/>
      <c r="H19" s="25"/>
    </row>
    <row r="20" spans="1:8" s="26" customFormat="1" ht="15" x14ac:dyDescent="0.25">
      <c r="A20" s="15"/>
      <c r="B20" s="16" t="s">
        <v>29</v>
      </c>
      <c r="C20" s="27" t="s">
        <v>30</v>
      </c>
      <c r="D20" s="28">
        <f>SUMIF('[2]BALANCE SALDOS'!$I$1:$I$1282,113,'[2]BALANCE SALDOS'!$O$1:$O$3653)</f>
        <v>5696023.6699999999</v>
      </c>
      <c r="E20" s="19"/>
      <c r="F20" s="25"/>
      <c r="G20" s="25"/>
      <c r="H20" s="25"/>
    </row>
    <row r="21" spans="1:8" ht="15" x14ac:dyDescent="0.25">
      <c r="A21" s="15"/>
      <c r="B21" s="16"/>
      <c r="C21" s="20"/>
      <c r="D21" s="21"/>
      <c r="E21" s="19"/>
    </row>
    <row r="22" spans="1:8" ht="15" x14ac:dyDescent="0.25">
      <c r="A22" s="15"/>
      <c r="B22" s="16"/>
      <c r="C22" s="29" t="s">
        <v>31</v>
      </c>
      <c r="D22" s="30"/>
      <c r="E22" s="31">
        <f>SUM(E7:E19)</f>
        <v>545300007.32999992</v>
      </c>
      <c r="F22" s="32"/>
      <c r="G22" s="33"/>
    </row>
    <row r="23" spans="1:8" ht="15" x14ac:dyDescent="0.25">
      <c r="A23" s="15"/>
      <c r="B23" s="16"/>
      <c r="C23" s="23"/>
      <c r="D23" s="21"/>
      <c r="E23" s="19"/>
    </row>
    <row r="24" spans="1:8" ht="15" x14ac:dyDescent="0.25">
      <c r="A24" s="15"/>
      <c r="B24" s="16"/>
      <c r="C24" s="34" t="s">
        <v>32</v>
      </c>
      <c r="D24" s="21"/>
      <c r="E24" s="19"/>
    </row>
    <row r="25" spans="1:8" ht="15" x14ac:dyDescent="0.25">
      <c r="A25" s="15"/>
      <c r="B25" s="16"/>
      <c r="C25" s="23"/>
      <c r="D25" s="21"/>
      <c r="E25" s="19"/>
    </row>
    <row r="26" spans="1:8" ht="15" x14ac:dyDescent="0.25">
      <c r="A26" s="15" t="s">
        <v>33</v>
      </c>
      <c r="B26" s="16"/>
      <c r="C26" s="23" t="s">
        <v>34</v>
      </c>
      <c r="D26" s="21"/>
      <c r="E26" s="19">
        <f>SUM(D27:D33)</f>
        <v>474654856.73000002</v>
      </c>
    </row>
    <row r="27" spans="1:8" ht="15" x14ac:dyDescent="0.25">
      <c r="A27" s="15"/>
      <c r="B27" s="16" t="s">
        <v>35</v>
      </c>
      <c r="C27" s="20" t="s">
        <v>36</v>
      </c>
      <c r="D27" s="21">
        <f>+'[2]BG FORMA AUDIT EXT'!C27*1000</f>
        <v>384633057.5</v>
      </c>
      <c r="E27" s="19"/>
    </row>
    <row r="28" spans="1:8" ht="15" x14ac:dyDescent="0.25">
      <c r="A28" s="15"/>
      <c r="B28" s="16" t="s">
        <v>37</v>
      </c>
      <c r="C28" s="20" t="s">
        <v>38</v>
      </c>
      <c r="D28" s="21">
        <v>0</v>
      </c>
      <c r="E28" s="19"/>
    </row>
    <row r="29" spans="1:8" ht="15" x14ac:dyDescent="0.25">
      <c r="A29" s="15"/>
      <c r="B29" s="16" t="s">
        <v>39</v>
      </c>
      <c r="C29" s="20" t="s">
        <v>40</v>
      </c>
      <c r="D29" s="21">
        <f>('[2]BG FORMA AUDIT EXT'!C28)*1000</f>
        <v>4009101.14</v>
      </c>
      <c r="E29" s="19"/>
    </row>
    <row r="30" spans="1:8" ht="15" x14ac:dyDescent="0.25">
      <c r="A30" s="15"/>
      <c r="B30" s="16" t="s">
        <v>41</v>
      </c>
      <c r="C30" s="20" t="s">
        <v>42</v>
      </c>
      <c r="D30" s="21">
        <f>+'[2]BG FORMA AUDIT EXT'!C29*1000</f>
        <v>54642760.010000005</v>
      </c>
      <c r="E30" s="19"/>
    </row>
    <row r="31" spans="1:8" ht="15" x14ac:dyDescent="0.25">
      <c r="A31" s="15"/>
      <c r="B31" s="16" t="s">
        <v>43</v>
      </c>
      <c r="C31" s="20" t="s">
        <v>44</v>
      </c>
      <c r="D31" s="21">
        <f>+'[2]BG FORMA AUDIT EXT'!C30*1000</f>
        <v>0</v>
      </c>
      <c r="E31" s="19"/>
    </row>
    <row r="32" spans="1:8" ht="15" x14ac:dyDescent="0.25">
      <c r="A32" s="15"/>
      <c r="B32" s="16" t="s">
        <v>45</v>
      </c>
      <c r="C32" s="20" t="s">
        <v>46</v>
      </c>
      <c r="D32" s="22">
        <f>+'[2]BG FORMA AUDIT EXT'!C32*1000</f>
        <v>30323003.420000002</v>
      </c>
      <c r="E32" s="19"/>
    </row>
    <row r="33" spans="1:7" ht="15" x14ac:dyDescent="0.25">
      <c r="A33" s="15"/>
      <c r="B33" s="16" t="s">
        <v>47</v>
      </c>
      <c r="C33" s="20" t="s">
        <v>48</v>
      </c>
      <c r="D33" s="22">
        <f>+'[2]BG FORMA AUDIT EXT'!C31*1000</f>
        <v>1046934.6600000001</v>
      </c>
      <c r="E33" s="19"/>
    </row>
    <row r="34" spans="1:7" ht="15" x14ac:dyDescent="0.25">
      <c r="A34" s="15"/>
      <c r="B34" s="16"/>
      <c r="C34" s="20"/>
      <c r="D34" s="21"/>
      <c r="E34" s="19"/>
    </row>
    <row r="35" spans="1:7" ht="15" x14ac:dyDescent="0.25">
      <c r="A35" s="15" t="s">
        <v>49</v>
      </c>
      <c r="B35" s="16"/>
      <c r="C35" s="23" t="s">
        <v>50</v>
      </c>
      <c r="D35" s="21"/>
      <c r="E35" s="19">
        <f>SUM(D36:D39)</f>
        <v>8381481.3799999999</v>
      </c>
    </row>
    <row r="36" spans="1:7" ht="15" x14ac:dyDescent="0.25">
      <c r="A36" s="15"/>
      <c r="B36" s="16" t="s">
        <v>51</v>
      </c>
      <c r="C36" s="20" t="s">
        <v>52</v>
      </c>
      <c r="D36" s="21">
        <f>+'[2]BG FORMA AUDIT EXT'!C35*1000</f>
        <v>7562669.0899999999</v>
      </c>
      <c r="E36" s="19"/>
    </row>
    <row r="37" spans="1:7" ht="15" x14ac:dyDescent="0.25">
      <c r="A37" s="15"/>
      <c r="B37" s="16"/>
      <c r="C37" s="35" t="s">
        <v>53</v>
      </c>
      <c r="D37" s="21">
        <f>+'[2]BG FORMA AUDIT EXT'!C36*1000</f>
        <v>369989.65</v>
      </c>
      <c r="E37" s="19"/>
    </row>
    <row r="38" spans="1:7" ht="15" x14ac:dyDescent="0.25">
      <c r="A38" s="15"/>
      <c r="B38" s="16" t="s">
        <v>54</v>
      </c>
      <c r="C38" s="20" t="s">
        <v>55</v>
      </c>
      <c r="D38" s="21">
        <f>+'[2]BG FORMA AUDIT EXT'!C37*1000</f>
        <v>296051.84999999998</v>
      </c>
      <c r="E38" s="19"/>
    </row>
    <row r="39" spans="1:7" ht="15" x14ac:dyDescent="0.25">
      <c r="A39" s="15"/>
      <c r="B39" s="16" t="s">
        <v>56</v>
      </c>
      <c r="C39" s="20" t="s">
        <v>48</v>
      </c>
      <c r="D39" s="22">
        <f>+'[2]BG FORMA AUDIT EXT'!C38*1000</f>
        <v>152770.79</v>
      </c>
      <c r="E39" s="19"/>
    </row>
    <row r="40" spans="1:7" ht="15" x14ac:dyDescent="0.25">
      <c r="A40" s="15"/>
      <c r="B40" s="16"/>
      <c r="C40" s="20"/>
      <c r="D40" s="21"/>
      <c r="E40" s="19"/>
    </row>
    <row r="41" spans="1:7" ht="15" x14ac:dyDescent="0.25">
      <c r="A41" s="15" t="s">
        <v>57</v>
      </c>
      <c r="B41" s="16"/>
      <c r="C41" s="23" t="s">
        <v>58</v>
      </c>
      <c r="D41" s="21"/>
      <c r="E41" s="19"/>
    </row>
    <row r="42" spans="1:7" ht="15" x14ac:dyDescent="0.25">
      <c r="A42" s="15"/>
      <c r="B42" s="16" t="s">
        <v>59</v>
      </c>
      <c r="C42" s="20" t="s">
        <v>60</v>
      </c>
      <c r="D42" s="21">
        <v>0</v>
      </c>
      <c r="E42" s="19"/>
    </row>
    <row r="43" spans="1:7" ht="15" x14ac:dyDescent="0.25">
      <c r="A43" s="15"/>
      <c r="B43" s="16" t="s">
        <v>61</v>
      </c>
      <c r="C43" s="20" t="s">
        <v>62</v>
      </c>
      <c r="D43" s="21">
        <v>0</v>
      </c>
      <c r="E43" s="19"/>
    </row>
    <row r="44" spans="1:7" ht="15" x14ac:dyDescent="0.25">
      <c r="A44" s="15"/>
      <c r="B44" s="16" t="s">
        <v>63</v>
      </c>
      <c r="C44" s="20" t="s">
        <v>64</v>
      </c>
      <c r="D44" s="22">
        <v>0</v>
      </c>
      <c r="E44" s="19"/>
    </row>
    <row r="45" spans="1:7" ht="15" x14ac:dyDescent="0.25">
      <c r="A45" s="15"/>
      <c r="B45" s="16"/>
      <c r="C45" s="20"/>
      <c r="D45" s="21"/>
      <c r="E45" s="19"/>
    </row>
    <row r="46" spans="1:7" ht="15" x14ac:dyDescent="0.25">
      <c r="A46" s="15" t="s">
        <v>65</v>
      </c>
      <c r="B46" s="16"/>
      <c r="C46" s="23" t="s">
        <v>66</v>
      </c>
      <c r="D46" s="22">
        <v>0</v>
      </c>
      <c r="E46" s="19">
        <f>+D46</f>
        <v>0</v>
      </c>
    </row>
    <row r="47" spans="1:7" ht="15" x14ac:dyDescent="0.25">
      <c r="A47" s="15"/>
      <c r="B47" s="16"/>
      <c r="C47" s="23"/>
      <c r="D47" s="21"/>
      <c r="E47" s="19"/>
    </row>
    <row r="48" spans="1:7" ht="15" x14ac:dyDescent="0.25">
      <c r="A48" s="15"/>
      <c r="B48" s="16"/>
      <c r="C48" s="29" t="s">
        <v>67</v>
      </c>
      <c r="D48" s="30"/>
      <c r="E48" s="31">
        <f>SUM(E26:E47)</f>
        <v>483036338.11000001</v>
      </c>
      <c r="F48" s="32"/>
      <c r="G48" s="33"/>
    </row>
    <row r="49" spans="1:8" ht="15" x14ac:dyDescent="0.25">
      <c r="A49" s="15"/>
      <c r="B49" s="16"/>
      <c r="C49" s="23"/>
      <c r="D49" s="21"/>
      <c r="E49" s="19"/>
    </row>
    <row r="50" spans="1:8" ht="15" x14ac:dyDescent="0.25">
      <c r="A50" s="15" t="s">
        <v>68</v>
      </c>
      <c r="B50" s="16"/>
      <c r="C50" s="23" t="s">
        <v>69</v>
      </c>
      <c r="D50" s="36"/>
      <c r="E50" s="19">
        <f>SUM(D51:D52)</f>
        <v>62263669.220000006</v>
      </c>
    </row>
    <row r="51" spans="1:8" ht="15" x14ac:dyDescent="0.25">
      <c r="A51" s="15"/>
      <c r="B51" s="16" t="s">
        <v>70</v>
      </c>
      <c r="C51" s="20" t="s">
        <v>71</v>
      </c>
      <c r="D51" s="36">
        <f>+'[2]BG FORMA AUDIT EXT'!C44*1000</f>
        <v>53639031.75</v>
      </c>
      <c r="E51" s="19"/>
    </row>
    <row r="52" spans="1:8" ht="15" x14ac:dyDescent="0.25">
      <c r="A52" s="15"/>
      <c r="B52" s="16" t="s">
        <v>72</v>
      </c>
      <c r="C52" s="20" t="s">
        <v>73</v>
      </c>
      <c r="D52" s="37">
        <f>+'[2]BG FORMA AUDIT EXT'!C45*1000</f>
        <v>8624637.4700000063</v>
      </c>
      <c r="E52" s="19"/>
    </row>
    <row r="53" spans="1:8" ht="15" x14ac:dyDescent="0.25">
      <c r="A53" s="15"/>
      <c r="B53" s="16"/>
      <c r="C53" s="38"/>
      <c r="D53" s="36"/>
      <c r="E53" s="19"/>
    </row>
    <row r="54" spans="1:8" ht="15" x14ac:dyDescent="0.25">
      <c r="A54" s="15"/>
      <c r="B54" s="16"/>
      <c r="C54" s="29" t="s">
        <v>74</v>
      </c>
      <c r="D54" s="39"/>
      <c r="E54" s="31">
        <f>+E48+E50</f>
        <v>545300007.33000004</v>
      </c>
    </row>
    <row r="55" spans="1:8" ht="15" x14ac:dyDescent="0.25">
      <c r="A55" s="40"/>
      <c r="B55" s="41"/>
      <c r="C55" s="42"/>
      <c r="D55" s="37"/>
      <c r="E55" s="43"/>
    </row>
    <row r="56" spans="1:8" ht="15" x14ac:dyDescent="0.25">
      <c r="A56" s="44"/>
      <c r="B56" s="45"/>
      <c r="C56" s="46"/>
      <c r="D56" s="47"/>
      <c r="E56" s="48"/>
    </row>
    <row r="57" spans="1:8" ht="15" x14ac:dyDescent="0.25">
      <c r="A57" s="44"/>
      <c r="B57" s="45"/>
      <c r="C57" s="46"/>
      <c r="D57" s="47"/>
      <c r="E57" s="48"/>
    </row>
    <row r="58" spans="1:8" ht="15.75" customHeight="1" x14ac:dyDescent="0.2">
      <c r="A58" s="44"/>
      <c r="B58" s="45"/>
      <c r="C58" s="45" t="s">
        <v>140</v>
      </c>
      <c r="D58" s="99" t="s">
        <v>75</v>
      </c>
      <c r="E58" s="99"/>
    </row>
    <row r="59" spans="1:8" ht="15.75" customHeight="1" x14ac:dyDescent="0.2">
      <c r="A59" s="44"/>
      <c r="B59" s="45"/>
      <c r="C59" s="90" t="s">
        <v>76</v>
      </c>
      <c r="D59" s="95" t="s">
        <v>77</v>
      </c>
      <c r="E59" s="95"/>
    </row>
    <row r="60" spans="1:8" ht="15" x14ac:dyDescent="0.25">
      <c r="A60" s="44"/>
      <c r="B60" s="45"/>
      <c r="C60" s="45"/>
      <c r="D60" s="47"/>
      <c r="E60" s="48"/>
    </row>
    <row r="61" spans="1:8" s="52" customFormat="1" ht="15" x14ac:dyDescent="0.25">
      <c r="A61" s="44"/>
      <c r="B61" s="44"/>
      <c r="C61" s="44"/>
      <c r="D61" s="50"/>
      <c r="E61" s="48"/>
      <c r="F61" s="51"/>
      <c r="G61" s="51"/>
      <c r="H61" s="51"/>
    </row>
    <row r="62" spans="1:8" s="52" customFormat="1" ht="15" x14ac:dyDescent="0.25">
      <c r="A62" s="49"/>
      <c r="B62" s="53"/>
      <c r="C62" s="90"/>
      <c r="D62" s="54"/>
      <c r="E62" s="55"/>
      <c r="F62" s="51"/>
      <c r="G62" s="51"/>
      <c r="H62" s="51"/>
    </row>
    <row r="63" spans="1:8" ht="15.75" customHeight="1" x14ac:dyDescent="0.2">
      <c r="A63" s="49"/>
      <c r="B63" s="56"/>
      <c r="C63" s="93" t="s">
        <v>78</v>
      </c>
      <c r="D63" s="99" t="s">
        <v>79</v>
      </c>
      <c r="E63" s="99"/>
    </row>
    <row r="64" spans="1:8" ht="14.85" customHeight="1" x14ac:dyDescent="0.2">
      <c r="A64" s="58" t="s">
        <v>80</v>
      </c>
      <c r="B64" s="56"/>
      <c r="C64" s="94" t="s">
        <v>81</v>
      </c>
      <c r="D64" s="95" t="s">
        <v>82</v>
      </c>
      <c r="E64" s="95"/>
    </row>
    <row r="65" spans="1:5" ht="15" x14ac:dyDescent="0.25">
      <c r="A65" s="60" t="s">
        <v>83</v>
      </c>
      <c r="B65" s="56"/>
      <c r="C65" s="92"/>
      <c r="D65" s="62"/>
      <c r="E65" s="55"/>
    </row>
    <row r="66" spans="1:5" ht="15" x14ac:dyDescent="0.25">
      <c r="A66" s="49"/>
      <c r="B66" s="56"/>
      <c r="C66" s="56"/>
      <c r="D66" s="62"/>
      <c r="E66" s="55"/>
    </row>
    <row r="67" spans="1:5" ht="15" x14ac:dyDescent="0.25">
      <c r="A67" s="49"/>
      <c r="B67" s="56"/>
      <c r="C67" s="56"/>
      <c r="D67" s="62"/>
      <c r="E67" s="55"/>
    </row>
    <row r="68" spans="1:5" ht="15" x14ac:dyDescent="0.25">
      <c r="A68" s="49"/>
      <c r="B68" s="56"/>
      <c r="C68" s="56"/>
      <c r="D68" s="62"/>
      <c r="E68" s="55"/>
    </row>
    <row r="69" spans="1:5" ht="15" x14ac:dyDescent="0.25">
      <c r="A69" s="49"/>
      <c r="B69" s="56"/>
      <c r="C69" s="56"/>
      <c r="D69" s="62"/>
      <c r="E69" s="55"/>
    </row>
    <row r="70" spans="1:5" ht="15" x14ac:dyDescent="0.25">
      <c r="A70" s="49"/>
      <c r="B70" s="56"/>
      <c r="C70" s="56"/>
      <c r="D70" s="62"/>
      <c r="E70" s="55"/>
    </row>
    <row r="71" spans="1:5" ht="15" x14ac:dyDescent="0.25">
      <c r="A71" s="49"/>
      <c r="B71" s="56"/>
      <c r="C71" s="56"/>
      <c r="D71" s="62"/>
      <c r="E71" s="55"/>
    </row>
    <row r="72" spans="1:5" ht="15" x14ac:dyDescent="0.25">
      <c r="A72" s="49"/>
      <c r="B72" s="56"/>
      <c r="C72" s="56"/>
      <c r="D72" s="62"/>
      <c r="E72" s="55"/>
    </row>
    <row r="73" spans="1:5" ht="15" x14ac:dyDescent="0.25">
      <c r="A73" s="49"/>
      <c r="B73" s="56"/>
      <c r="C73" s="56"/>
      <c r="D73" s="62"/>
      <c r="E73" s="55"/>
    </row>
    <row r="74" spans="1:5" ht="15" x14ac:dyDescent="0.25">
      <c r="A74" s="49"/>
      <c r="B74" s="56"/>
      <c r="C74" s="56"/>
      <c r="D74" s="62"/>
      <c r="E74" s="55"/>
    </row>
    <row r="75" spans="1:5" ht="15" x14ac:dyDescent="0.25">
      <c r="A75" s="49"/>
      <c r="B75" s="56"/>
      <c r="C75" s="56"/>
      <c r="D75" s="62"/>
      <c r="E75" s="55"/>
    </row>
    <row r="76" spans="1:5" ht="15" x14ac:dyDescent="0.25">
      <c r="A76" s="49"/>
      <c r="B76" s="56"/>
      <c r="C76" s="56"/>
      <c r="D76" s="62"/>
      <c r="E76" s="55"/>
    </row>
    <row r="77" spans="1:5" ht="15" x14ac:dyDescent="0.25">
      <c r="A77" s="49"/>
      <c r="B77" s="56"/>
      <c r="C77" s="56"/>
      <c r="D77" s="62"/>
      <c r="E77" s="55"/>
    </row>
    <row r="78" spans="1:5" ht="15" x14ac:dyDescent="0.25">
      <c r="A78" s="49"/>
      <c r="B78" s="56"/>
      <c r="C78" s="56"/>
      <c r="D78" s="62"/>
      <c r="E78" s="55"/>
    </row>
    <row r="79" spans="1:5" ht="15" x14ac:dyDescent="0.25">
      <c r="A79" s="49"/>
      <c r="B79" s="56"/>
      <c r="C79" s="56"/>
      <c r="D79" s="62"/>
      <c r="E79" s="55"/>
    </row>
    <row r="80" spans="1:5" ht="15" x14ac:dyDescent="0.25">
      <c r="A80" s="49"/>
      <c r="B80" s="56"/>
      <c r="C80" s="56"/>
      <c r="D80" s="62"/>
      <c r="E80" s="55"/>
    </row>
    <row r="81" spans="1:5" ht="15" x14ac:dyDescent="0.25">
      <c r="A81" s="49"/>
      <c r="B81" s="56"/>
      <c r="C81" s="56"/>
      <c r="D81" s="62"/>
      <c r="E81" s="55"/>
    </row>
    <row r="82" spans="1:5" ht="15" x14ac:dyDescent="0.25">
      <c r="A82" s="49"/>
      <c r="B82" s="56"/>
      <c r="C82" s="56"/>
      <c r="D82" s="62"/>
      <c r="E82" s="55"/>
    </row>
    <row r="83" spans="1:5" ht="15" x14ac:dyDescent="0.25">
      <c r="A83" s="49"/>
      <c r="B83" s="56"/>
      <c r="C83" s="56"/>
      <c r="D83" s="62"/>
      <c r="E83" s="55"/>
    </row>
    <row r="84" spans="1:5" ht="15" x14ac:dyDescent="0.25">
      <c r="A84" s="49"/>
      <c r="B84" s="56"/>
      <c r="C84" s="56"/>
      <c r="D84" s="62"/>
      <c r="E84" s="55"/>
    </row>
    <row r="85" spans="1:5" ht="15" x14ac:dyDescent="0.25">
      <c r="A85" s="49"/>
      <c r="B85" s="56"/>
      <c r="C85" s="56"/>
      <c r="D85" s="62"/>
      <c r="E85" s="55"/>
    </row>
    <row r="86" spans="1:5" ht="15" x14ac:dyDescent="0.25">
      <c r="A86" s="49"/>
      <c r="B86" s="56"/>
      <c r="C86" s="56"/>
      <c r="D86" s="62"/>
      <c r="E86" s="55"/>
    </row>
    <row r="87" spans="1:5" ht="15" x14ac:dyDescent="0.25">
      <c r="A87" s="49"/>
      <c r="B87" s="56"/>
      <c r="C87" s="56"/>
      <c r="D87" s="62"/>
      <c r="E87" s="55"/>
    </row>
    <row r="88" spans="1:5" ht="15" x14ac:dyDescent="0.25">
      <c r="A88" s="49"/>
      <c r="B88" s="56"/>
      <c r="C88" s="56"/>
      <c r="D88" s="62"/>
      <c r="E88" s="55"/>
    </row>
    <row r="89" spans="1:5" ht="15" x14ac:dyDescent="0.25">
      <c r="A89" s="49"/>
      <c r="B89" s="56"/>
      <c r="C89" s="56"/>
      <c r="D89" s="62"/>
      <c r="E89" s="55"/>
    </row>
    <row r="90" spans="1:5" ht="15" x14ac:dyDescent="0.25">
      <c r="A90" s="49"/>
      <c r="B90" s="56"/>
      <c r="C90" s="56"/>
      <c r="D90" s="62"/>
      <c r="E90" s="55"/>
    </row>
    <row r="91" spans="1:5" ht="15" x14ac:dyDescent="0.25">
      <c r="A91" s="49"/>
      <c r="B91" s="56"/>
      <c r="C91" s="56"/>
      <c r="D91" s="62"/>
      <c r="E91" s="55"/>
    </row>
    <row r="92" spans="1:5" ht="15" x14ac:dyDescent="0.25">
      <c r="A92" s="49"/>
      <c r="B92" s="56"/>
      <c r="C92" s="56"/>
      <c r="D92" s="62"/>
      <c r="E92" s="55"/>
    </row>
    <row r="93" spans="1:5" ht="15" x14ac:dyDescent="0.25">
      <c r="A93" s="49"/>
      <c r="B93" s="56"/>
      <c r="C93" s="56"/>
      <c r="D93" s="62"/>
      <c r="E93" s="55"/>
    </row>
    <row r="94" spans="1:5" ht="15" x14ac:dyDescent="0.25">
      <c r="A94" s="49"/>
      <c r="B94" s="56"/>
      <c r="C94" s="56"/>
      <c r="D94" s="62"/>
      <c r="E94" s="55"/>
    </row>
    <row r="95" spans="1:5" ht="15" x14ac:dyDescent="0.25">
      <c r="A95" s="49"/>
      <c r="B95" s="56"/>
      <c r="C95" s="56"/>
      <c r="D95" s="62"/>
      <c r="E95" s="55"/>
    </row>
    <row r="96" spans="1:5" ht="15" x14ac:dyDescent="0.25">
      <c r="A96" s="49"/>
      <c r="B96" s="56"/>
      <c r="C96" s="56"/>
      <c r="D96" s="62"/>
      <c r="E96" s="55"/>
    </row>
    <row r="97" spans="1:5" ht="15" x14ac:dyDescent="0.25">
      <c r="A97" s="49"/>
      <c r="B97" s="56"/>
      <c r="C97" s="56"/>
      <c r="D97" s="62"/>
      <c r="E97" s="55"/>
    </row>
    <row r="98" spans="1:5" ht="15" x14ac:dyDescent="0.25">
      <c r="A98" s="49"/>
      <c r="B98" s="56"/>
      <c r="C98" s="56"/>
      <c r="D98" s="62"/>
      <c r="E98" s="55"/>
    </row>
    <row r="99" spans="1:5" ht="15" x14ac:dyDescent="0.25">
      <c r="A99" s="49"/>
      <c r="B99" s="56"/>
      <c r="C99" s="56"/>
      <c r="D99" s="62"/>
      <c r="E99" s="55"/>
    </row>
    <row r="100" spans="1:5" ht="15" x14ac:dyDescent="0.25">
      <c r="A100" s="49"/>
      <c r="B100" s="56"/>
      <c r="C100" s="56"/>
      <c r="D100" s="62"/>
      <c r="E100" s="55"/>
    </row>
    <row r="101" spans="1:5" ht="15" x14ac:dyDescent="0.25">
      <c r="A101" s="49"/>
      <c r="B101" s="56"/>
      <c r="C101" s="56"/>
      <c r="D101" s="62"/>
      <c r="E101" s="55"/>
    </row>
    <row r="102" spans="1:5" ht="15" x14ac:dyDescent="0.25">
      <c r="A102" s="49"/>
      <c r="B102" s="56"/>
      <c r="C102" s="56"/>
      <c r="D102" s="62"/>
      <c r="E102" s="55"/>
    </row>
    <row r="103" spans="1:5" ht="15" x14ac:dyDescent="0.25">
      <c r="A103" s="49"/>
      <c r="B103" s="56"/>
      <c r="C103" s="56"/>
      <c r="D103" s="62"/>
      <c r="E103" s="55"/>
    </row>
    <row r="104" spans="1:5" ht="15" x14ac:dyDescent="0.25">
      <c r="A104" s="49"/>
      <c r="B104" s="56"/>
      <c r="C104" s="56"/>
      <c r="D104" s="62"/>
      <c r="E104" s="55"/>
    </row>
    <row r="105" spans="1:5" ht="15" x14ac:dyDescent="0.25">
      <c r="A105" s="49"/>
      <c r="B105" s="56"/>
      <c r="C105" s="56"/>
      <c r="D105" s="62"/>
      <c r="E105" s="55"/>
    </row>
    <row r="106" spans="1:5" ht="15" x14ac:dyDescent="0.25">
      <c r="A106" s="49"/>
      <c r="B106" s="56"/>
      <c r="C106" s="56"/>
      <c r="D106" s="62"/>
      <c r="E106" s="55"/>
    </row>
    <row r="107" spans="1:5" ht="15" x14ac:dyDescent="0.25">
      <c r="A107" s="49"/>
      <c r="B107" s="56"/>
      <c r="C107" s="56"/>
      <c r="D107" s="62"/>
      <c r="E107" s="55"/>
    </row>
    <row r="108" spans="1:5" ht="15" x14ac:dyDescent="0.25">
      <c r="A108" s="49"/>
      <c r="B108" s="56"/>
      <c r="C108" s="56"/>
      <c r="D108" s="62"/>
      <c r="E108" s="55"/>
    </row>
    <row r="109" spans="1:5" ht="15" x14ac:dyDescent="0.25">
      <c r="A109" s="49"/>
      <c r="B109" s="56"/>
      <c r="C109" s="56"/>
      <c r="D109" s="62"/>
      <c r="E109" s="55"/>
    </row>
    <row r="110" spans="1:5" ht="15" x14ac:dyDescent="0.25">
      <c r="A110" s="49"/>
      <c r="B110" s="56"/>
      <c r="C110" s="56"/>
      <c r="D110" s="62"/>
      <c r="E110" s="55"/>
    </row>
    <row r="111" spans="1:5" ht="15" x14ac:dyDescent="0.25">
      <c r="A111" s="49"/>
      <c r="B111" s="56"/>
      <c r="C111" s="56"/>
      <c r="D111" s="62"/>
      <c r="E111" s="55"/>
    </row>
    <row r="112" spans="1:5" ht="15" x14ac:dyDescent="0.25">
      <c r="A112" s="49"/>
      <c r="B112" s="56"/>
      <c r="C112" s="56"/>
      <c r="D112" s="62"/>
      <c r="E112" s="55"/>
    </row>
    <row r="113" spans="1:5" ht="15" x14ac:dyDescent="0.25">
      <c r="A113" s="49"/>
      <c r="B113" s="56"/>
      <c r="C113" s="56"/>
      <c r="D113" s="62"/>
      <c r="E113" s="55"/>
    </row>
    <row r="114" spans="1:5" ht="15" x14ac:dyDescent="0.25">
      <c r="A114" s="49"/>
      <c r="B114" s="56"/>
      <c r="C114" s="56"/>
      <c r="D114" s="62"/>
      <c r="E114" s="55"/>
    </row>
    <row r="115" spans="1:5" ht="15" x14ac:dyDescent="0.25">
      <c r="A115" s="49"/>
      <c r="B115" s="56"/>
      <c r="C115" s="56"/>
      <c r="D115" s="62"/>
      <c r="E115" s="55"/>
    </row>
    <row r="116" spans="1:5" ht="15" x14ac:dyDescent="0.25">
      <c r="A116" s="49"/>
      <c r="B116" s="56"/>
      <c r="C116" s="56"/>
      <c r="D116" s="62"/>
      <c r="E116" s="55"/>
    </row>
    <row r="117" spans="1:5" ht="15" x14ac:dyDescent="0.25">
      <c r="A117" s="49"/>
      <c r="B117" s="56"/>
      <c r="C117" s="56"/>
      <c r="D117" s="62"/>
      <c r="E117" s="55"/>
    </row>
    <row r="118" spans="1:5" ht="15" x14ac:dyDescent="0.25">
      <c r="A118" s="49"/>
      <c r="B118" s="56"/>
      <c r="C118" s="56"/>
      <c r="D118" s="62"/>
      <c r="E118" s="55"/>
    </row>
    <row r="119" spans="1:5" ht="15" x14ac:dyDescent="0.25">
      <c r="A119" s="49"/>
      <c r="B119" s="56"/>
      <c r="C119" s="56"/>
      <c r="D119" s="62"/>
      <c r="E119" s="55"/>
    </row>
    <row r="120" spans="1:5" ht="15" x14ac:dyDescent="0.25">
      <c r="A120" s="49"/>
      <c r="B120" s="56"/>
      <c r="C120" s="56"/>
      <c r="D120" s="62"/>
      <c r="E120" s="55"/>
    </row>
    <row r="121" spans="1:5" ht="15" x14ac:dyDescent="0.25">
      <c r="A121" s="49"/>
      <c r="B121" s="56"/>
      <c r="C121" s="56"/>
      <c r="D121" s="62"/>
      <c r="E121" s="55"/>
    </row>
    <row r="122" spans="1:5" ht="15" x14ac:dyDescent="0.25">
      <c r="A122" s="49"/>
      <c r="B122" s="56"/>
      <c r="C122" s="56"/>
      <c r="D122" s="62"/>
      <c r="E122" s="55"/>
    </row>
    <row r="123" spans="1:5" ht="15" x14ac:dyDescent="0.25">
      <c r="A123" s="49"/>
      <c r="B123" s="56"/>
      <c r="C123" s="56"/>
      <c r="D123" s="62"/>
      <c r="E123" s="55"/>
    </row>
    <row r="124" spans="1:5" ht="15" x14ac:dyDescent="0.25">
      <c r="A124" s="49"/>
      <c r="B124" s="56"/>
      <c r="C124" s="56"/>
      <c r="D124" s="62"/>
      <c r="E124" s="55"/>
    </row>
    <row r="125" spans="1:5" ht="15" x14ac:dyDescent="0.25">
      <c r="A125" s="49"/>
      <c r="B125" s="56"/>
      <c r="C125" s="56"/>
      <c r="D125" s="62"/>
      <c r="E125" s="55"/>
    </row>
    <row r="126" spans="1:5" ht="15" x14ac:dyDescent="0.25">
      <c r="A126" s="49"/>
      <c r="B126" s="56"/>
      <c r="C126" s="56"/>
      <c r="D126" s="62"/>
      <c r="E126" s="55"/>
    </row>
    <row r="127" spans="1:5" ht="15" x14ac:dyDescent="0.25">
      <c r="A127" s="49"/>
      <c r="B127" s="56"/>
      <c r="C127" s="56"/>
      <c r="D127" s="62"/>
      <c r="E127" s="55"/>
    </row>
    <row r="128" spans="1:5" ht="15" x14ac:dyDescent="0.25">
      <c r="A128" s="49"/>
      <c r="B128" s="56"/>
      <c r="C128" s="56"/>
      <c r="D128" s="62"/>
      <c r="E128" s="55"/>
    </row>
    <row r="129" spans="1:5" ht="15" x14ac:dyDescent="0.25">
      <c r="A129" s="49"/>
      <c r="B129" s="56"/>
      <c r="C129" s="56"/>
      <c r="D129" s="62"/>
      <c r="E129" s="55"/>
    </row>
    <row r="130" spans="1:5" ht="15" x14ac:dyDescent="0.25">
      <c r="A130" s="49"/>
      <c r="B130" s="56"/>
      <c r="C130" s="56"/>
      <c r="D130" s="62"/>
      <c r="E130" s="55"/>
    </row>
    <row r="131" spans="1:5" ht="15" x14ac:dyDescent="0.25">
      <c r="A131" s="49"/>
      <c r="B131" s="56"/>
      <c r="C131" s="56"/>
      <c r="D131" s="62"/>
      <c r="E131" s="55"/>
    </row>
    <row r="132" spans="1:5" ht="15" x14ac:dyDescent="0.25">
      <c r="A132" s="49"/>
      <c r="B132" s="56"/>
      <c r="C132" s="56"/>
      <c r="D132" s="62"/>
      <c r="E132" s="55"/>
    </row>
    <row r="133" spans="1:5" ht="15" x14ac:dyDescent="0.25">
      <c r="A133" s="49"/>
      <c r="B133" s="56"/>
      <c r="C133" s="56"/>
      <c r="D133" s="62"/>
      <c r="E133" s="55"/>
    </row>
    <row r="134" spans="1:5" ht="15" x14ac:dyDescent="0.25">
      <c r="A134" s="49"/>
      <c r="B134" s="56"/>
      <c r="C134" s="56"/>
      <c r="D134" s="62"/>
      <c r="E134" s="55"/>
    </row>
    <row r="135" spans="1:5" ht="15" x14ac:dyDescent="0.25">
      <c r="A135" s="49"/>
      <c r="B135" s="56"/>
      <c r="C135" s="56"/>
      <c r="D135" s="62"/>
      <c r="E135" s="55"/>
    </row>
    <row r="136" spans="1:5" ht="15" x14ac:dyDescent="0.25">
      <c r="A136" s="49"/>
      <c r="B136" s="56"/>
      <c r="C136" s="56"/>
      <c r="D136" s="62"/>
      <c r="E136" s="55"/>
    </row>
    <row r="137" spans="1:5" ht="15" x14ac:dyDescent="0.25">
      <c r="A137" s="49"/>
      <c r="B137" s="56"/>
      <c r="C137" s="56"/>
      <c r="D137" s="62"/>
      <c r="E137" s="55"/>
    </row>
    <row r="138" spans="1:5" ht="15" x14ac:dyDescent="0.25">
      <c r="A138" s="49"/>
      <c r="B138" s="56"/>
      <c r="C138" s="56"/>
      <c r="D138" s="62"/>
      <c r="E138" s="55"/>
    </row>
    <row r="139" spans="1:5" ht="15" x14ac:dyDescent="0.25">
      <c r="A139" s="49"/>
      <c r="B139" s="56"/>
      <c r="C139" s="56"/>
      <c r="D139" s="62"/>
      <c r="E139" s="55"/>
    </row>
    <row r="140" spans="1:5" ht="15" x14ac:dyDescent="0.25">
      <c r="A140" s="49"/>
      <c r="B140" s="56"/>
      <c r="C140" s="56"/>
      <c r="D140" s="62"/>
      <c r="E140" s="55"/>
    </row>
    <row r="141" spans="1:5" ht="15" x14ac:dyDescent="0.25">
      <c r="A141" s="49"/>
      <c r="B141" s="56"/>
      <c r="C141" s="56"/>
      <c r="D141" s="62"/>
      <c r="E141" s="55"/>
    </row>
    <row r="142" spans="1:5" ht="15" x14ac:dyDescent="0.25">
      <c r="A142" s="49"/>
      <c r="B142" s="56"/>
      <c r="C142" s="56"/>
      <c r="D142" s="62"/>
      <c r="E142" s="55"/>
    </row>
    <row r="143" spans="1:5" ht="15" x14ac:dyDescent="0.25">
      <c r="A143" s="49"/>
      <c r="B143" s="56"/>
      <c r="C143" s="56"/>
      <c r="D143" s="62"/>
      <c r="E143" s="55"/>
    </row>
    <row r="144" spans="1:5" ht="15" x14ac:dyDescent="0.25">
      <c r="A144" s="49"/>
      <c r="B144" s="56"/>
      <c r="C144" s="56"/>
      <c r="D144" s="62"/>
      <c r="E144" s="55"/>
    </row>
    <row r="145" spans="1:5" ht="15" x14ac:dyDescent="0.25">
      <c r="A145" s="49"/>
      <c r="B145" s="56"/>
      <c r="C145" s="56"/>
      <c r="D145" s="62"/>
      <c r="E145" s="55"/>
    </row>
    <row r="146" spans="1:5" ht="15" x14ac:dyDescent="0.25">
      <c r="A146" s="49"/>
      <c r="B146" s="56"/>
      <c r="C146" s="56"/>
      <c r="D146" s="62"/>
      <c r="E146" s="55"/>
    </row>
    <row r="147" spans="1:5" ht="15" x14ac:dyDescent="0.25">
      <c r="A147" s="49"/>
      <c r="B147" s="56"/>
      <c r="C147" s="56"/>
      <c r="D147" s="62"/>
      <c r="E147" s="55"/>
    </row>
    <row r="148" spans="1:5" ht="15" x14ac:dyDescent="0.25">
      <c r="A148" s="49"/>
      <c r="B148" s="56"/>
      <c r="C148" s="56"/>
      <c r="D148" s="62"/>
      <c r="E148" s="55"/>
    </row>
    <row r="149" spans="1:5" ht="15" x14ac:dyDescent="0.25">
      <c r="A149" s="49"/>
      <c r="B149" s="56"/>
      <c r="C149" s="56"/>
      <c r="D149" s="62"/>
      <c r="E149" s="55"/>
    </row>
    <row r="150" spans="1:5" ht="15" x14ac:dyDescent="0.25">
      <c r="A150" s="49"/>
      <c r="B150" s="56"/>
      <c r="C150" s="56"/>
      <c r="D150" s="62"/>
      <c r="E150" s="55"/>
    </row>
    <row r="151" spans="1:5" ht="15" x14ac:dyDescent="0.25">
      <c r="A151" s="49"/>
      <c r="B151" s="56"/>
      <c r="C151" s="56"/>
      <c r="D151" s="62"/>
      <c r="E151" s="55"/>
    </row>
    <row r="152" spans="1:5" ht="15" x14ac:dyDescent="0.25">
      <c r="A152" s="49"/>
      <c r="B152" s="56"/>
      <c r="C152" s="56"/>
      <c r="D152" s="62"/>
      <c r="E152" s="55"/>
    </row>
    <row r="153" spans="1:5" ht="15" x14ac:dyDescent="0.25">
      <c r="A153" s="49"/>
      <c r="B153" s="56"/>
      <c r="C153" s="56"/>
      <c r="D153" s="62"/>
      <c r="E153" s="55"/>
    </row>
    <row r="154" spans="1:5" ht="15" x14ac:dyDescent="0.25">
      <c r="A154" s="49"/>
      <c r="B154" s="56"/>
      <c r="C154" s="56"/>
      <c r="D154" s="62"/>
      <c r="E154" s="55"/>
    </row>
    <row r="155" spans="1:5" ht="15" x14ac:dyDescent="0.25">
      <c r="A155" s="49"/>
      <c r="B155" s="56"/>
      <c r="C155" s="56"/>
      <c r="D155" s="62"/>
      <c r="E155" s="55"/>
    </row>
    <row r="156" spans="1:5" ht="15" x14ac:dyDescent="0.25">
      <c r="A156" s="49"/>
      <c r="B156" s="56"/>
      <c r="C156" s="56"/>
      <c r="D156" s="62"/>
      <c r="E156" s="55"/>
    </row>
    <row r="157" spans="1:5" ht="15" x14ac:dyDescent="0.25">
      <c r="A157" s="49"/>
      <c r="B157" s="56"/>
      <c r="C157" s="56"/>
      <c r="D157" s="62"/>
      <c r="E157" s="55"/>
    </row>
    <row r="158" spans="1:5" ht="15" x14ac:dyDescent="0.25">
      <c r="A158" s="49"/>
      <c r="B158" s="56"/>
      <c r="C158" s="56"/>
      <c r="D158" s="62"/>
      <c r="E158" s="55"/>
    </row>
    <row r="159" spans="1:5" ht="15" x14ac:dyDescent="0.25">
      <c r="A159" s="49"/>
      <c r="B159" s="56"/>
      <c r="C159" s="56"/>
      <c r="D159" s="62"/>
      <c r="E159" s="55"/>
    </row>
    <row r="160" spans="1:5" ht="15" x14ac:dyDescent="0.25">
      <c r="A160" s="49"/>
      <c r="B160" s="56"/>
      <c r="C160" s="56"/>
      <c r="D160" s="62"/>
      <c r="E160" s="55"/>
    </row>
    <row r="161" spans="1:5" ht="15" x14ac:dyDescent="0.25">
      <c r="A161" s="49"/>
      <c r="B161" s="56"/>
      <c r="C161" s="56"/>
      <c r="D161" s="62"/>
      <c r="E161" s="55"/>
    </row>
    <row r="162" spans="1:5" ht="15" x14ac:dyDescent="0.25">
      <c r="A162" s="49"/>
      <c r="B162" s="56"/>
      <c r="C162" s="56"/>
      <c r="D162" s="62"/>
      <c r="E162" s="55"/>
    </row>
    <row r="163" spans="1:5" ht="15" x14ac:dyDescent="0.25">
      <c r="A163" s="49"/>
      <c r="B163" s="56"/>
      <c r="C163" s="56"/>
      <c r="D163" s="62"/>
      <c r="E163" s="55"/>
    </row>
    <row r="164" spans="1:5" ht="15" x14ac:dyDescent="0.25">
      <c r="A164" s="49"/>
      <c r="B164" s="56"/>
      <c r="C164" s="56"/>
      <c r="D164" s="62"/>
      <c r="E164" s="55"/>
    </row>
    <row r="165" spans="1:5" ht="15" x14ac:dyDescent="0.25">
      <c r="A165" s="49"/>
      <c r="B165" s="56"/>
      <c r="C165" s="56"/>
      <c r="D165" s="62"/>
      <c r="E165" s="55"/>
    </row>
    <row r="166" spans="1:5" ht="15" x14ac:dyDescent="0.25">
      <c r="A166" s="49"/>
      <c r="B166" s="56"/>
      <c r="C166" s="56"/>
      <c r="D166" s="62"/>
      <c r="E166" s="55"/>
    </row>
    <row r="167" spans="1:5" ht="15" x14ac:dyDescent="0.25">
      <c r="A167" s="49"/>
      <c r="B167" s="56"/>
      <c r="C167" s="56"/>
      <c r="D167" s="62"/>
      <c r="E167" s="55"/>
    </row>
    <row r="168" spans="1:5" ht="15" x14ac:dyDescent="0.25">
      <c r="A168" s="49"/>
      <c r="B168" s="56"/>
      <c r="C168" s="56"/>
      <c r="D168" s="62"/>
      <c r="E168" s="55"/>
    </row>
    <row r="169" spans="1:5" ht="15" x14ac:dyDescent="0.25">
      <c r="A169" s="49"/>
      <c r="B169" s="56"/>
      <c r="C169" s="56"/>
      <c r="D169" s="62"/>
      <c r="E169" s="55"/>
    </row>
    <row r="170" spans="1:5" ht="15" x14ac:dyDescent="0.25">
      <c r="A170" s="49"/>
      <c r="B170" s="56"/>
      <c r="C170" s="56"/>
      <c r="D170" s="62"/>
      <c r="E170" s="55"/>
    </row>
    <row r="171" spans="1:5" ht="15" x14ac:dyDescent="0.25">
      <c r="A171" s="49"/>
      <c r="B171" s="56"/>
      <c r="C171" s="56"/>
      <c r="D171" s="62"/>
      <c r="E171" s="55"/>
    </row>
    <row r="172" spans="1:5" ht="15" x14ac:dyDescent="0.25">
      <c r="A172" s="49"/>
      <c r="B172" s="56"/>
      <c r="C172" s="56"/>
      <c r="D172" s="62"/>
      <c r="E172" s="55"/>
    </row>
    <row r="173" spans="1:5" ht="15" x14ac:dyDescent="0.25">
      <c r="A173" s="49"/>
      <c r="B173" s="56"/>
      <c r="C173" s="56"/>
      <c r="D173" s="62"/>
      <c r="E173" s="55"/>
    </row>
    <row r="174" spans="1:5" ht="15" x14ac:dyDescent="0.25">
      <c r="A174" s="49"/>
      <c r="B174" s="56"/>
      <c r="C174" s="56"/>
      <c r="D174" s="62"/>
      <c r="E174" s="55"/>
    </row>
    <row r="175" spans="1:5" ht="15" x14ac:dyDescent="0.25">
      <c r="A175" s="49"/>
      <c r="B175" s="56"/>
      <c r="C175" s="56"/>
      <c r="D175" s="62"/>
      <c r="E175" s="55"/>
    </row>
    <row r="176" spans="1:5" ht="15" x14ac:dyDescent="0.25">
      <c r="A176" s="49"/>
      <c r="B176" s="56"/>
      <c r="C176" s="56"/>
      <c r="D176" s="62"/>
      <c r="E176" s="55"/>
    </row>
    <row r="177" spans="1:5" ht="15" x14ac:dyDescent="0.25">
      <c r="A177" s="49"/>
      <c r="B177" s="56"/>
      <c r="C177" s="56"/>
      <c r="D177" s="62"/>
      <c r="E177" s="55"/>
    </row>
    <row r="178" spans="1:5" ht="15" x14ac:dyDescent="0.25">
      <c r="A178" s="49"/>
      <c r="B178" s="56"/>
      <c r="C178" s="56"/>
      <c r="D178" s="62"/>
      <c r="E178" s="55"/>
    </row>
    <row r="179" spans="1:5" ht="15" x14ac:dyDescent="0.25">
      <c r="A179" s="49"/>
      <c r="B179" s="56"/>
      <c r="C179" s="56"/>
      <c r="D179" s="62"/>
      <c r="E179" s="55"/>
    </row>
    <row r="180" spans="1:5" ht="15" x14ac:dyDescent="0.25">
      <c r="A180" s="49"/>
      <c r="B180" s="56"/>
      <c r="C180" s="56"/>
      <c r="D180" s="62"/>
      <c r="E180" s="55"/>
    </row>
    <row r="181" spans="1:5" ht="15" x14ac:dyDescent="0.25">
      <c r="A181" s="49"/>
      <c r="B181" s="56"/>
      <c r="C181" s="56"/>
      <c r="D181" s="62"/>
      <c r="E181" s="55"/>
    </row>
    <row r="182" spans="1:5" ht="15" x14ac:dyDescent="0.25">
      <c r="A182" s="49"/>
      <c r="B182" s="56"/>
      <c r="C182" s="56"/>
      <c r="D182" s="62"/>
      <c r="E182" s="55"/>
    </row>
    <row r="183" spans="1:5" ht="15" x14ac:dyDescent="0.25">
      <c r="A183" s="49"/>
      <c r="B183" s="56"/>
      <c r="C183" s="56"/>
      <c r="D183" s="62"/>
      <c r="E183" s="55"/>
    </row>
    <row r="184" spans="1:5" ht="15" x14ac:dyDescent="0.25">
      <c r="A184" s="49"/>
      <c r="B184" s="56"/>
      <c r="C184" s="56"/>
      <c r="D184" s="62"/>
      <c r="E184" s="55"/>
    </row>
    <row r="185" spans="1:5" ht="15" x14ac:dyDescent="0.25">
      <c r="A185" s="49"/>
      <c r="B185" s="56"/>
      <c r="C185" s="56"/>
      <c r="D185" s="62"/>
      <c r="E185" s="55"/>
    </row>
    <row r="186" spans="1:5" ht="15" x14ac:dyDescent="0.25">
      <c r="A186" s="49"/>
      <c r="B186" s="56"/>
      <c r="C186" s="56"/>
      <c r="D186" s="62"/>
      <c r="E186" s="55"/>
    </row>
    <row r="187" spans="1:5" ht="15" x14ac:dyDescent="0.25">
      <c r="A187" s="49"/>
      <c r="B187" s="56"/>
      <c r="C187" s="56"/>
      <c r="D187" s="62"/>
      <c r="E187" s="55"/>
    </row>
    <row r="188" spans="1:5" ht="15" x14ac:dyDescent="0.25">
      <c r="A188" s="49"/>
      <c r="B188" s="56"/>
      <c r="C188" s="56"/>
      <c r="D188" s="62"/>
      <c r="E188" s="55"/>
    </row>
    <row r="189" spans="1:5" ht="15" x14ac:dyDescent="0.25">
      <c r="A189" s="49"/>
      <c r="B189" s="56"/>
      <c r="C189" s="56"/>
      <c r="D189" s="62"/>
      <c r="E189" s="55"/>
    </row>
    <row r="190" spans="1:5" ht="15" x14ac:dyDescent="0.25">
      <c r="A190" s="49"/>
      <c r="B190" s="56"/>
      <c r="C190" s="56"/>
      <c r="D190" s="62"/>
      <c r="E190" s="55"/>
    </row>
    <row r="191" spans="1:5" ht="15" x14ac:dyDescent="0.25">
      <c r="A191" s="49"/>
      <c r="B191" s="56"/>
      <c r="C191" s="56"/>
      <c r="D191" s="62"/>
      <c r="E191" s="55"/>
    </row>
    <row r="192" spans="1:5" ht="15" x14ac:dyDescent="0.25">
      <c r="A192" s="49"/>
      <c r="B192" s="56"/>
      <c r="C192" s="56"/>
      <c r="D192" s="62"/>
      <c r="E192" s="55"/>
    </row>
    <row r="193" spans="1:5" ht="15" x14ac:dyDescent="0.25">
      <c r="A193" s="49"/>
      <c r="B193" s="56"/>
      <c r="C193" s="56"/>
      <c r="D193" s="62"/>
      <c r="E193" s="55"/>
    </row>
    <row r="194" spans="1:5" ht="15" x14ac:dyDescent="0.25">
      <c r="A194" s="49"/>
      <c r="B194" s="56"/>
      <c r="C194" s="56"/>
      <c r="D194" s="62"/>
      <c r="E194" s="55"/>
    </row>
    <row r="195" spans="1:5" ht="15" x14ac:dyDescent="0.25">
      <c r="A195" s="49"/>
      <c r="B195" s="56"/>
      <c r="C195" s="56"/>
      <c r="D195" s="62"/>
      <c r="E195" s="55"/>
    </row>
    <row r="196" spans="1:5" ht="15" x14ac:dyDescent="0.25">
      <c r="A196" s="49"/>
      <c r="B196" s="56"/>
      <c r="C196" s="56"/>
      <c r="D196" s="62"/>
      <c r="E196" s="55"/>
    </row>
    <row r="197" spans="1:5" ht="15" x14ac:dyDescent="0.25">
      <c r="A197" s="49"/>
      <c r="B197" s="56"/>
      <c r="C197" s="56"/>
      <c r="D197" s="62"/>
      <c r="E197" s="55"/>
    </row>
    <row r="198" spans="1:5" ht="15" x14ac:dyDescent="0.25">
      <c r="A198" s="49"/>
      <c r="B198" s="56"/>
      <c r="C198" s="56"/>
      <c r="D198" s="62"/>
      <c r="E198" s="55"/>
    </row>
    <row r="199" spans="1:5" ht="15" x14ac:dyDescent="0.25">
      <c r="A199" s="49"/>
      <c r="B199" s="56"/>
      <c r="C199" s="56"/>
      <c r="D199" s="62"/>
      <c r="E199" s="55"/>
    </row>
    <row r="200" spans="1:5" ht="15" x14ac:dyDescent="0.25">
      <c r="A200" s="49"/>
      <c r="B200" s="56"/>
      <c r="C200" s="56"/>
      <c r="D200" s="62"/>
      <c r="E200" s="55"/>
    </row>
    <row r="201" spans="1:5" ht="15" x14ac:dyDescent="0.25">
      <c r="A201" s="49"/>
      <c r="B201" s="56"/>
      <c r="C201" s="56"/>
      <c r="D201" s="62"/>
      <c r="E201" s="55"/>
    </row>
    <row r="202" spans="1:5" ht="15" x14ac:dyDescent="0.25">
      <c r="A202" s="49"/>
      <c r="B202" s="56"/>
      <c r="C202" s="56"/>
      <c r="D202" s="62"/>
      <c r="E202" s="55"/>
    </row>
    <row r="203" spans="1:5" ht="15" x14ac:dyDescent="0.25">
      <c r="A203" s="49"/>
      <c r="B203" s="56"/>
      <c r="C203" s="56"/>
      <c r="D203" s="62"/>
      <c r="E203" s="55"/>
    </row>
    <row r="204" spans="1:5" ht="15" x14ac:dyDescent="0.25">
      <c r="A204" s="49"/>
      <c r="B204" s="56"/>
      <c r="C204" s="56"/>
      <c r="D204" s="62"/>
      <c r="E204" s="55"/>
    </row>
    <row r="205" spans="1:5" ht="15" x14ac:dyDescent="0.25">
      <c r="A205" s="49"/>
      <c r="B205" s="56"/>
      <c r="C205" s="56"/>
      <c r="D205" s="62"/>
      <c r="E205" s="55"/>
    </row>
    <row r="206" spans="1:5" ht="15" x14ac:dyDescent="0.25">
      <c r="A206" s="49"/>
      <c r="B206" s="56"/>
      <c r="C206" s="56"/>
      <c r="D206" s="62"/>
      <c r="E206" s="55"/>
    </row>
    <row r="207" spans="1:5" ht="15" x14ac:dyDescent="0.25">
      <c r="A207" s="49"/>
      <c r="B207" s="56"/>
      <c r="C207" s="56"/>
      <c r="D207" s="62"/>
      <c r="E207" s="55"/>
    </row>
    <row r="208" spans="1:5" ht="15" x14ac:dyDescent="0.25">
      <c r="A208" s="49"/>
      <c r="B208" s="56"/>
      <c r="C208" s="56"/>
      <c r="D208" s="62"/>
      <c r="E208" s="55"/>
    </row>
    <row r="209" spans="1:5" ht="15" x14ac:dyDescent="0.25">
      <c r="A209" s="49"/>
      <c r="B209" s="56"/>
      <c r="C209" s="56"/>
      <c r="D209" s="62"/>
      <c r="E209" s="55"/>
    </row>
    <row r="210" spans="1:5" ht="15" x14ac:dyDescent="0.25">
      <c r="A210" s="49"/>
      <c r="B210" s="56"/>
      <c r="C210" s="56"/>
      <c r="D210" s="62"/>
      <c r="E210" s="55"/>
    </row>
    <row r="211" spans="1:5" ht="15" x14ac:dyDescent="0.25">
      <c r="A211" s="49"/>
      <c r="B211" s="56"/>
      <c r="C211" s="56"/>
      <c r="D211" s="62"/>
      <c r="E211" s="55"/>
    </row>
    <row r="212" spans="1:5" ht="15" x14ac:dyDescent="0.25">
      <c r="A212" s="49"/>
      <c r="B212" s="56"/>
      <c r="C212" s="56"/>
      <c r="D212" s="62"/>
      <c r="E212" s="55"/>
    </row>
    <row r="213" spans="1:5" ht="15" x14ac:dyDescent="0.25">
      <c r="A213" s="49"/>
      <c r="B213" s="56"/>
      <c r="C213" s="56"/>
      <c r="D213" s="62"/>
      <c r="E213" s="55"/>
    </row>
    <row r="214" spans="1:5" ht="15" x14ac:dyDescent="0.25">
      <c r="A214" s="49"/>
      <c r="B214" s="56"/>
      <c r="C214" s="56"/>
      <c r="D214" s="62"/>
      <c r="E214" s="55"/>
    </row>
    <row r="215" spans="1:5" ht="15" x14ac:dyDescent="0.25">
      <c r="A215" s="49"/>
      <c r="B215" s="56"/>
      <c r="C215" s="56"/>
      <c r="D215" s="62"/>
      <c r="E215" s="55"/>
    </row>
    <row r="216" spans="1:5" ht="15" x14ac:dyDescent="0.25">
      <c r="A216" s="49"/>
      <c r="B216" s="56"/>
      <c r="C216" s="56"/>
      <c r="D216" s="62"/>
      <c r="E216" s="55"/>
    </row>
    <row r="217" spans="1:5" ht="15" x14ac:dyDescent="0.25">
      <c r="A217" s="49"/>
      <c r="B217" s="56"/>
      <c r="C217" s="56"/>
      <c r="D217" s="62"/>
      <c r="E217" s="55"/>
    </row>
    <row r="218" spans="1:5" ht="15" x14ac:dyDescent="0.25">
      <c r="A218" s="49"/>
      <c r="B218" s="56"/>
      <c r="C218" s="56"/>
      <c r="D218" s="62"/>
      <c r="E218" s="55"/>
    </row>
    <row r="219" spans="1:5" ht="15" x14ac:dyDescent="0.25">
      <c r="A219" s="49"/>
      <c r="B219" s="56"/>
      <c r="C219" s="56"/>
      <c r="D219" s="62"/>
      <c r="E219" s="55"/>
    </row>
    <row r="220" spans="1:5" ht="15" x14ac:dyDescent="0.25">
      <c r="A220" s="49"/>
      <c r="B220" s="56"/>
      <c r="C220" s="56"/>
      <c r="D220" s="62"/>
      <c r="E220" s="55"/>
    </row>
    <row r="221" spans="1:5" ht="15" x14ac:dyDescent="0.25">
      <c r="A221" s="49"/>
      <c r="B221" s="56"/>
      <c r="C221" s="56"/>
      <c r="D221" s="62"/>
      <c r="E221" s="55"/>
    </row>
    <row r="222" spans="1:5" ht="15" x14ac:dyDescent="0.25">
      <c r="A222" s="49"/>
      <c r="B222" s="56"/>
      <c r="C222" s="56"/>
      <c r="D222" s="62"/>
      <c r="E222" s="55"/>
    </row>
    <row r="223" spans="1:5" ht="15" x14ac:dyDescent="0.25">
      <c r="A223" s="49"/>
      <c r="B223" s="56"/>
      <c r="C223" s="56"/>
      <c r="D223" s="62"/>
      <c r="E223" s="55"/>
    </row>
    <row r="224" spans="1:5" ht="15" x14ac:dyDescent="0.25">
      <c r="A224" s="49"/>
      <c r="B224" s="56"/>
      <c r="C224" s="56"/>
      <c r="D224" s="62"/>
      <c r="E224" s="55"/>
    </row>
    <row r="225" spans="1:5" ht="15" x14ac:dyDescent="0.25">
      <c r="A225" s="49"/>
      <c r="B225" s="56"/>
      <c r="C225" s="56"/>
      <c r="D225" s="62"/>
      <c r="E225" s="55"/>
    </row>
    <row r="226" spans="1:5" ht="15" x14ac:dyDescent="0.25">
      <c r="A226" s="49"/>
      <c r="B226" s="56"/>
      <c r="C226" s="56"/>
      <c r="D226" s="62"/>
      <c r="E226" s="55"/>
    </row>
    <row r="227" spans="1:5" x14ac:dyDescent="0.2">
      <c r="A227" s="49"/>
      <c r="B227" s="56"/>
      <c r="C227" s="56"/>
      <c r="D227" s="62"/>
      <c r="E227" s="63"/>
    </row>
    <row r="228" spans="1:5" x14ac:dyDescent="0.2">
      <c r="A228" s="49"/>
      <c r="B228" s="56"/>
      <c r="C228" s="56"/>
      <c r="D228" s="62"/>
      <c r="E228" s="63"/>
    </row>
    <row r="229" spans="1:5" x14ac:dyDescent="0.2">
      <c r="A229" s="49"/>
      <c r="B229" s="56"/>
      <c r="C229" s="56"/>
      <c r="D229" s="62"/>
      <c r="E229" s="63"/>
    </row>
    <row r="230" spans="1:5" x14ac:dyDescent="0.2">
      <c r="A230" s="49"/>
      <c r="B230" s="56"/>
      <c r="C230" s="56"/>
      <c r="D230" s="62"/>
      <c r="E230" s="63"/>
    </row>
    <row r="231" spans="1:5" x14ac:dyDescent="0.2">
      <c r="A231" s="49"/>
      <c r="B231" s="56"/>
      <c r="C231" s="56"/>
      <c r="D231" s="62"/>
      <c r="E231" s="63"/>
    </row>
    <row r="232" spans="1:5" x14ac:dyDescent="0.2">
      <c r="A232" s="49"/>
      <c r="B232" s="56"/>
      <c r="C232" s="56"/>
      <c r="D232" s="62"/>
      <c r="E232" s="63"/>
    </row>
    <row r="233" spans="1:5" x14ac:dyDescent="0.2">
      <c r="A233" s="49"/>
      <c r="B233" s="56"/>
      <c r="C233" s="56"/>
      <c r="D233" s="62"/>
      <c r="E233" s="63"/>
    </row>
    <row r="234" spans="1:5" x14ac:dyDescent="0.2">
      <c r="A234" s="49"/>
      <c r="B234" s="56"/>
      <c r="C234" s="56"/>
      <c r="D234" s="62"/>
      <c r="E234" s="63"/>
    </row>
    <row r="235" spans="1:5" x14ac:dyDescent="0.2">
      <c r="A235" s="49"/>
      <c r="B235" s="56"/>
      <c r="C235" s="56"/>
      <c r="D235" s="62"/>
      <c r="E235" s="63"/>
    </row>
    <row r="236" spans="1:5" x14ac:dyDescent="0.2">
      <c r="A236" s="49"/>
      <c r="B236" s="56"/>
      <c r="C236" s="56"/>
      <c r="D236" s="62"/>
      <c r="E236" s="63"/>
    </row>
    <row r="237" spans="1:5" x14ac:dyDescent="0.2">
      <c r="A237" s="49"/>
      <c r="B237" s="56"/>
      <c r="C237" s="56"/>
      <c r="D237" s="62"/>
      <c r="E237" s="63"/>
    </row>
    <row r="238" spans="1:5" x14ac:dyDescent="0.2">
      <c r="A238" s="49"/>
      <c r="B238" s="56"/>
      <c r="C238" s="56"/>
      <c r="D238" s="62"/>
      <c r="E238" s="63"/>
    </row>
    <row r="239" spans="1:5" x14ac:dyDescent="0.2">
      <c r="A239" s="49"/>
      <c r="B239" s="56"/>
      <c r="C239" s="56"/>
      <c r="D239" s="62"/>
      <c r="E239" s="63"/>
    </row>
    <row r="240" spans="1:5" x14ac:dyDescent="0.2">
      <c r="A240" s="49"/>
      <c r="B240" s="56"/>
      <c r="C240" s="56"/>
      <c r="D240" s="62"/>
      <c r="E240" s="63"/>
    </row>
    <row r="241" spans="1:5" x14ac:dyDescent="0.2">
      <c r="A241" s="49"/>
      <c r="B241" s="56"/>
      <c r="C241" s="56"/>
      <c r="D241" s="62"/>
      <c r="E241" s="63"/>
    </row>
    <row r="242" spans="1:5" x14ac:dyDescent="0.2">
      <c r="A242" s="49"/>
      <c r="B242" s="56"/>
      <c r="C242" s="56"/>
      <c r="D242" s="62"/>
      <c r="E242" s="63"/>
    </row>
    <row r="243" spans="1:5" x14ac:dyDescent="0.2">
      <c r="A243" s="49"/>
      <c r="B243" s="56"/>
      <c r="C243" s="56"/>
      <c r="D243" s="62"/>
      <c r="E243" s="63"/>
    </row>
    <row r="244" spans="1:5" x14ac:dyDescent="0.2">
      <c r="A244" s="49"/>
      <c r="B244" s="56"/>
      <c r="C244" s="56"/>
      <c r="D244" s="62"/>
      <c r="E244" s="63"/>
    </row>
    <row r="245" spans="1:5" x14ac:dyDescent="0.2">
      <c r="A245" s="49"/>
      <c r="B245" s="56"/>
      <c r="C245" s="56"/>
      <c r="D245" s="62"/>
      <c r="E245" s="63"/>
    </row>
    <row r="246" spans="1:5" x14ac:dyDescent="0.2">
      <c r="A246" s="49"/>
      <c r="B246" s="56"/>
      <c r="C246" s="56"/>
      <c r="D246" s="62"/>
      <c r="E246" s="63"/>
    </row>
    <row r="247" spans="1:5" x14ac:dyDescent="0.2">
      <c r="A247" s="49"/>
      <c r="B247" s="56"/>
      <c r="C247" s="56"/>
      <c r="D247" s="62"/>
      <c r="E247" s="63"/>
    </row>
    <row r="248" spans="1:5" x14ac:dyDescent="0.2">
      <c r="A248" s="49"/>
      <c r="B248" s="56"/>
      <c r="C248" s="56"/>
      <c r="D248" s="62"/>
      <c r="E248" s="63"/>
    </row>
    <row r="249" spans="1:5" x14ac:dyDescent="0.2">
      <c r="A249" s="49"/>
      <c r="B249" s="56"/>
      <c r="C249" s="56"/>
      <c r="D249" s="62"/>
      <c r="E249" s="63"/>
    </row>
    <row r="250" spans="1:5" x14ac:dyDescent="0.2">
      <c r="A250" s="49"/>
      <c r="B250" s="56"/>
      <c r="C250" s="56"/>
      <c r="D250" s="62"/>
      <c r="E250" s="63"/>
    </row>
    <row r="251" spans="1:5" x14ac:dyDescent="0.2">
      <c r="A251" s="49"/>
      <c r="B251" s="56"/>
      <c r="C251" s="56"/>
      <c r="D251" s="62"/>
      <c r="E251" s="63"/>
    </row>
    <row r="252" spans="1:5" x14ac:dyDescent="0.2">
      <c r="A252" s="49"/>
      <c r="B252" s="56"/>
      <c r="C252" s="56"/>
      <c r="D252" s="62"/>
      <c r="E252" s="63"/>
    </row>
    <row r="253" spans="1:5" x14ac:dyDescent="0.2">
      <c r="A253" s="49"/>
      <c r="B253" s="56"/>
      <c r="C253" s="56"/>
      <c r="D253" s="62"/>
      <c r="E253" s="63"/>
    </row>
    <row r="254" spans="1:5" x14ac:dyDescent="0.2">
      <c r="A254" s="49"/>
      <c r="B254" s="56"/>
      <c r="C254" s="56"/>
      <c r="D254" s="62"/>
      <c r="E254" s="63"/>
    </row>
    <row r="255" spans="1:5" x14ac:dyDescent="0.2">
      <c r="A255" s="49"/>
      <c r="B255" s="56"/>
      <c r="C255" s="56"/>
      <c r="D255" s="62"/>
      <c r="E255" s="63"/>
    </row>
    <row r="256" spans="1:5" x14ac:dyDescent="0.2">
      <c r="A256" s="49"/>
      <c r="B256" s="56"/>
      <c r="C256" s="56"/>
      <c r="D256" s="62"/>
      <c r="E256" s="63"/>
    </row>
    <row r="257" spans="1:5" x14ac:dyDescent="0.2">
      <c r="A257" s="49"/>
      <c r="B257" s="56"/>
      <c r="C257" s="56"/>
      <c r="D257" s="62"/>
      <c r="E257" s="63"/>
    </row>
    <row r="258" spans="1:5" x14ac:dyDescent="0.2">
      <c r="A258" s="49"/>
      <c r="B258" s="56"/>
      <c r="C258" s="56"/>
      <c r="D258" s="62"/>
      <c r="E258" s="63"/>
    </row>
    <row r="259" spans="1:5" x14ac:dyDescent="0.2">
      <c r="A259" s="49"/>
      <c r="B259" s="56"/>
      <c r="C259" s="56"/>
      <c r="D259" s="62"/>
      <c r="E259" s="63"/>
    </row>
    <row r="260" spans="1:5" x14ac:dyDescent="0.2">
      <c r="A260" s="49"/>
      <c r="B260" s="56"/>
      <c r="C260" s="56"/>
      <c r="D260" s="62"/>
      <c r="E260" s="63"/>
    </row>
    <row r="261" spans="1:5" x14ac:dyDescent="0.2">
      <c r="A261" s="49"/>
      <c r="B261" s="56"/>
      <c r="C261" s="56"/>
      <c r="D261" s="62"/>
      <c r="E261" s="63"/>
    </row>
    <row r="262" spans="1:5" x14ac:dyDescent="0.2">
      <c r="A262" s="49"/>
      <c r="B262" s="56"/>
      <c r="C262" s="56"/>
      <c r="D262" s="62"/>
      <c r="E262" s="63"/>
    </row>
    <row r="263" spans="1:5" x14ac:dyDescent="0.2">
      <c r="A263" s="49"/>
      <c r="B263" s="56"/>
      <c r="C263" s="56"/>
      <c r="D263" s="62"/>
      <c r="E263" s="63"/>
    </row>
    <row r="264" spans="1:5" x14ac:dyDescent="0.2">
      <c r="A264" s="49"/>
      <c r="B264" s="56"/>
      <c r="C264" s="56"/>
      <c r="D264" s="62"/>
      <c r="E264" s="63"/>
    </row>
    <row r="265" spans="1:5" x14ac:dyDescent="0.2">
      <c r="A265" s="49"/>
      <c r="B265" s="56"/>
      <c r="C265" s="56"/>
      <c r="D265" s="62"/>
      <c r="E265" s="63"/>
    </row>
    <row r="266" spans="1:5" x14ac:dyDescent="0.2">
      <c r="A266" s="49"/>
      <c r="B266" s="56"/>
      <c r="C266" s="56"/>
      <c r="D266" s="62"/>
      <c r="E266" s="63"/>
    </row>
    <row r="267" spans="1:5" x14ac:dyDescent="0.2">
      <c r="A267" s="49"/>
      <c r="B267" s="56"/>
      <c r="C267" s="56"/>
      <c r="D267" s="62"/>
      <c r="E267" s="63"/>
    </row>
    <row r="268" spans="1:5" x14ac:dyDescent="0.2">
      <c r="A268" s="49"/>
      <c r="B268" s="56"/>
      <c r="C268" s="56"/>
      <c r="D268" s="62"/>
      <c r="E268" s="63"/>
    </row>
    <row r="269" spans="1:5" x14ac:dyDescent="0.2">
      <c r="A269" s="49"/>
      <c r="B269" s="56"/>
      <c r="C269" s="56"/>
      <c r="D269" s="62"/>
      <c r="E269" s="63"/>
    </row>
    <row r="270" spans="1:5" x14ac:dyDescent="0.2">
      <c r="A270" s="49"/>
      <c r="B270" s="56"/>
      <c r="C270" s="56"/>
      <c r="D270" s="62"/>
      <c r="E270" s="63"/>
    </row>
    <row r="271" spans="1:5" x14ac:dyDescent="0.2">
      <c r="A271" s="49"/>
      <c r="B271" s="56"/>
      <c r="C271" s="56"/>
      <c r="D271" s="62"/>
      <c r="E271" s="63"/>
    </row>
    <row r="272" spans="1:5" x14ac:dyDescent="0.2">
      <c r="A272" s="49"/>
      <c r="B272" s="56"/>
      <c r="C272" s="56"/>
      <c r="D272" s="62"/>
      <c r="E272" s="63"/>
    </row>
    <row r="273" spans="1:5" x14ac:dyDescent="0.2">
      <c r="A273" s="49"/>
      <c r="B273" s="56"/>
      <c r="C273" s="56"/>
      <c r="D273" s="62"/>
      <c r="E273" s="63"/>
    </row>
    <row r="274" spans="1:5" x14ac:dyDescent="0.2">
      <c r="A274" s="49"/>
      <c r="B274" s="56"/>
      <c r="C274" s="56"/>
      <c r="D274" s="62"/>
      <c r="E274" s="63"/>
    </row>
    <row r="275" spans="1:5" x14ac:dyDescent="0.2">
      <c r="A275" s="49"/>
      <c r="B275" s="56"/>
      <c r="C275" s="56"/>
      <c r="D275" s="62"/>
      <c r="E275" s="63"/>
    </row>
    <row r="276" spans="1:5" x14ac:dyDescent="0.2">
      <c r="A276" s="49"/>
      <c r="B276" s="56"/>
      <c r="C276" s="56"/>
      <c r="D276" s="62"/>
      <c r="E276" s="63"/>
    </row>
    <row r="277" spans="1:5" x14ac:dyDescent="0.2">
      <c r="A277" s="49"/>
      <c r="B277" s="56"/>
      <c r="C277" s="56"/>
      <c r="D277" s="62"/>
      <c r="E277" s="63"/>
    </row>
    <row r="278" spans="1:5" x14ac:dyDescent="0.2">
      <c r="A278" s="49"/>
      <c r="B278" s="56"/>
      <c r="C278" s="56"/>
      <c r="D278" s="62"/>
      <c r="E278" s="63"/>
    </row>
    <row r="279" spans="1:5" x14ac:dyDescent="0.2">
      <c r="A279" s="49"/>
      <c r="B279" s="56"/>
      <c r="C279" s="56"/>
      <c r="D279" s="62"/>
      <c r="E279" s="63"/>
    </row>
    <row r="280" spans="1:5" x14ac:dyDescent="0.2">
      <c r="A280" s="49"/>
      <c r="B280" s="56"/>
      <c r="C280" s="56"/>
      <c r="D280" s="62"/>
      <c r="E280" s="63"/>
    </row>
    <row r="281" spans="1:5" x14ac:dyDescent="0.2">
      <c r="A281" s="49"/>
      <c r="B281" s="56"/>
      <c r="C281" s="56"/>
      <c r="D281" s="62"/>
      <c r="E281" s="63"/>
    </row>
    <row r="282" spans="1:5" x14ac:dyDescent="0.2">
      <c r="A282" s="49"/>
      <c r="B282" s="56"/>
      <c r="C282" s="56"/>
      <c r="D282" s="62"/>
      <c r="E282" s="63"/>
    </row>
    <row r="283" spans="1:5" x14ac:dyDescent="0.2">
      <c r="A283" s="49"/>
      <c r="B283" s="56"/>
      <c r="C283" s="56"/>
      <c r="D283" s="62"/>
      <c r="E283" s="63"/>
    </row>
    <row r="284" spans="1:5" x14ac:dyDescent="0.2">
      <c r="A284" s="49"/>
      <c r="B284" s="56"/>
      <c r="C284" s="56"/>
      <c r="D284" s="62"/>
      <c r="E284" s="63"/>
    </row>
    <row r="285" spans="1:5" x14ac:dyDescent="0.2">
      <c r="A285" s="49"/>
      <c r="B285" s="56"/>
      <c r="C285" s="56"/>
      <c r="D285" s="62"/>
      <c r="E285" s="63"/>
    </row>
    <row r="286" spans="1:5" x14ac:dyDescent="0.2">
      <c r="A286" s="49"/>
      <c r="B286" s="56"/>
      <c r="C286" s="56"/>
      <c r="D286" s="62"/>
      <c r="E286" s="63"/>
    </row>
    <row r="287" spans="1:5" x14ac:dyDescent="0.2">
      <c r="A287" s="49"/>
      <c r="B287" s="56"/>
      <c r="C287" s="56"/>
      <c r="D287" s="62"/>
      <c r="E287" s="63"/>
    </row>
    <row r="288" spans="1:5" x14ac:dyDescent="0.2">
      <c r="A288" s="49"/>
      <c r="B288" s="56"/>
      <c r="C288" s="56"/>
      <c r="D288" s="62"/>
      <c r="E288" s="63"/>
    </row>
    <row r="289" spans="1:5" x14ac:dyDescent="0.2">
      <c r="A289" s="49"/>
      <c r="B289" s="56"/>
      <c r="C289" s="56"/>
      <c r="D289" s="62"/>
      <c r="E289" s="63"/>
    </row>
  </sheetData>
  <mergeCells count="7">
    <mergeCell ref="D64:E64"/>
    <mergeCell ref="A1:E1"/>
    <mergeCell ref="A2:E2"/>
    <mergeCell ref="A3:E3"/>
    <mergeCell ref="D58:E58"/>
    <mergeCell ref="D59:E59"/>
    <mergeCell ref="D63:E63"/>
  </mergeCells>
  <printOptions horizontalCentered="1" verticalCentered="1"/>
  <pageMargins left="0.55118110236220474" right="0.51181102362204722" top="0.51181102362204722" bottom="0.47244094488188981" header="0.51181102362204722" footer="0.51181102362204722"/>
  <pageSetup scale="77" orientation="portrait" copies="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9"/>
  <sheetViews>
    <sheetView showGridLines="0" topLeftCell="C1" zoomScale="85" zoomScaleNormal="85" workbookViewId="0">
      <selection sqref="A1:E1"/>
    </sheetView>
  </sheetViews>
  <sheetFormatPr baseColWidth="10" defaultColWidth="17.7109375" defaultRowHeight="12.75" x14ac:dyDescent="0.2"/>
  <cols>
    <col min="1" max="1" width="17.7109375" style="3" hidden="1" customWidth="1"/>
    <col min="2" max="2" width="20.42578125" style="2" hidden="1" customWidth="1"/>
    <col min="3" max="3" width="56.28515625" style="2" customWidth="1"/>
    <col min="4" max="4" width="22.28515625" style="2" customWidth="1"/>
    <col min="5" max="5" width="22.140625" style="65" customWidth="1"/>
    <col min="6" max="6" width="17.7109375" style="66" customWidth="1"/>
    <col min="7" max="16384" width="17.7109375" style="2"/>
  </cols>
  <sheetData>
    <row r="1" spans="1:6" ht="15.75" x14ac:dyDescent="0.25">
      <c r="A1" s="96" t="s">
        <v>0</v>
      </c>
      <c r="B1" s="96"/>
      <c r="C1" s="96"/>
      <c r="D1" s="96"/>
      <c r="E1" s="96"/>
    </row>
    <row r="2" spans="1:6" ht="14.25" x14ac:dyDescent="0.2">
      <c r="A2" s="97" t="s">
        <v>143</v>
      </c>
      <c r="B2" s="97"/>
      <c r="C2" s="97"/>
      <c r="D2" s="97"/>
      <c r="E2" s="97"/>
    </row>
    <row r="3" spans="1:6" ht="15" x14ac:dyDescent="0.25">
      <c r="A3" s="98" t="s">
        <v>1</v>
      </c>
      <c r="B3" s="98"/>
      <c r="C3" s="98"/>
      <c r="D3" s="98"/>
      <c r="E3" s="98"/>
    </row>
    <row r="4" spans="1:6" ht="14.25" x14ac:dyDescent="0.2">
      <c r="C4" s="91"/>
      <c r="D4" s="91"/>
      <c r="E4" s="5"/>
    </row>
    <row r="5" spans="1:6" s="9" customFormat="1" ht="12" x14ac:dyDescent="0.2">
      <c r="A5" s="6" t="s">
        <v>2</v>
      </c>
      <c r="B5" s="6" t="s">
        <v>3</v>
      </c>
      <c r="C5" s="6" t="s">
        <v>84</v>
      </c>
      <c r="D5" s="6" t="s">
        <v>5</v>
      </c>
      <c r="E5" s="8" t="s">
        <v>6</v>
      </c>
      <c r="F5" s="67"/>
    </row>
    <row r="6" spans="1:6" ht="15" x14ac:dyDescent="0.25">
      <c r="A6" s="15" t="s">
        <v>85</v>
      </c>
      <c r="B6" s="16"/>
      <c r="C6" s="17" t="s">
        <v>86</v>
      </c>
      <c r="D6" s="68"/>
      <c r="E6" s="19">
        <f>SUM(D7:D16)</f>
        <v>36552345.160000011</v>
      </c>
    </row>
    <row r="7" spans="1:6" ht="15" x14ac:dyDescent="0.25">
      <c r="A7" s="15"/>
      <c r="B7" s="16" t="s">
        <v>87</v>
      </c>
      <c r="C7" s="20" t="s">
        <v>88</v>
      </c>
      <c r="D7" s="69">
        <f>+'[2]EF FORMA AUDIT EXT'!C9*1000</f>
        <v>28028690.760000002</v>
      </c>
      <c r="E7" s="14"/>
    </row>
    <row r="8" spans="1:6" ht="15" x14ac:dyDescent="0.25">
      <c r="A8" s="15"/>
      <c r="B8" s="16"/>
      <c r="C8" s="20" t="s">
        <v>89</v>
      </c>
      <c r="D8" s="69">
        <f>+'[2]EF FORMA AUDIT EXT'!C10*1000</f>
        <v>20062.25</v>
      </c>
      <c r="E8" s="14"/>
    </row>
    <row r="9" spans="1:6" ht="15" x14ac:dyDescent="0.25">
      <c r="A9" s="15"/>
      <c r="B9" s="16" t="s">
        <v>90</v>
      </c>
      <c r="C9" s="20" t="s">
        <v>91</v>
      </c>
      <c r="D9" s="69">
        <f>+'[2]EF FORMA AUDIT EXT'!C11*1000</f>
        <v>1705775.87</v>
      </c>
      <c r="E9" s="19"/>
    </row>
    <row r="10" spans="1:6" ht="15" x14ac:dyDescent="0.25">
      <c r="A10" s="15"/>
      <c r="B10" s="16" t="s">
        <v>92</v>
      </c>
      <c r="C10" s="20" t="s">
        <v>93</v>
      </c>
      <c r="D10" s="69">
        <f>+'[2]EF FORMA AUDIT EXT'!C12*1000</f>
        <v>3989058.56</v>
      </c>
      <c r="E10" s="19"/>
    </row>
    <row r="11" spans="1:6" ht="15" x14ac:dyDescent="0.25">
      <c r="A11" s="15"/>
      <c r="B11" s="16" t="s">
        <v>94</v>
      </c>
      <c r="C11" s="20" t="s">
        <v>95</v>
      </c>
      <c r="D11" s="69">
        <f>'[2]EF FORMA AUDIT EXT'!C14*1000</f>
        <v>159052.95000000001</v>
      </c>
      <c r="E11" s="19"/>
    </row>
    <row r="12" spans="1:6" ht="15" x14ac:dyDescent="0.25">
      <c r="A12" s="15"/>
      <c r="B12" s="16"/>
      <c r="C12" s="20" t="s">
        <v>96</v>
      </c>
      <c r="D12" s="69">
        <f>'[2]EF FORMA AUDIT EXT'!C13*1000</f>
        <v>34011.53</v>
      </c>
      <c r="E12" s="19"/>
    </row>
    <row r="13" spans="1:6" ht="15" x14ac:dyDescent="0.25">
      <c r="A13" s="15"/>
      <c r="B13" s="16" t="s">
        <v>97</v>
      </c>
      <c r="C13" s="20" t="s">
        <v>98</v>
      </c>
      <c r="D13" s="69">
        <f>+'[2]EF FORMA AUDIT EXT'!C15*1000</f>
        <v>22918.03</v>
      </c>
      <c r="E13" s="19"/>
    </row>
    <row r="14" spans="1:6" ht="15" x14ac:dyDescent="0.25">
      <c r="A14" s="15"/>
      <c r="B14" s="16" t="s">
        <v>99</v>
      </c>
      <c r="C14" s="20" t="s">
        <v>100</v>
      </c>
      <c r="D14" s="69">
        <f>+'[2]EF FORMA AUDIT EXT'!C16*1000</f>
        <v>1650070.46</v>
      </c>
      <c r="E14" s="19"/>
    </row>
    <row r="15" spans="1:6" ht="15" x14ac:dyDescent="0.25">
      <c r="A15" s="15"/>
      <c r="B15" s="16" t="s">
        <v>101</v>
      </c>
      <c r="C15" s="20" t="s">
        <v>102</v>
      </c>
      <c r="D15" s="69">
        <v>0</v>
      </c>
      <c r="E15" s="19"/>
    </row>
    <row r="16" spans="1:6" ht="15" x14ac:dyDescent="0.25">
      <c r="A16" s="15"/>
      <c r="B16" s="16" t="s">
        <v>103</v>
      </c>
      <c r="C16" s="20" t="s">
        <v>104</v>
      </c>
      <c r="D16" s="70">
        <f>+'[2]EF FORMA AUDIT EXT'!C17*1000</f>
        <v>942704.75</v>
      </c>
      <c r="E16" s="19"/>
    </row>
    <row r="17" spans="1:7" ht="15" x14ac:dyDescent="0.25">
      <c r="A17" s="15"/>
      <c r="B17" s="16"/>
      <c r="C17" s="20"/>
      <c r="D17" s="71"/>
      <c r="E17" s="19"/>
    </row>
    <row r="18" spans="1:7" ht="15" x14ac:dyDescent="0.25">
      <c r="A18" s="15" t="s">
        <v>105</v>
      </c>
      <c r="B18" s="16"/>
      <c r="C18" s="23" t="s">
        <v>106</v>
      </c>
      <c r="D18" s="71"/>
      <c r="E18" s="19">
        <f>SUM(D19:D24)</f>
        <v>19475911.849999998</v>
      </c>
    </row>
    <row r="19" spans="1:7" ht="15" x14ac:dyDescent="0.25">
      <c r="A19" s="15"/>
      <c r="B19" s="16" t="s">
        <v>107</v>
      </c>
      <c r="C19" s="20" t="s">
        <v>108</v>
      </c>
      <c r="D19" s="71">
        <f>+'[2]EF FORMA AUDIT EXT'!C20*1000</f>
        <v>12997351.59</v>
      </c>
      <c r="E19" s="19"/>
    </row>
    <row r="20" spans="1:7" ht="15" x14ac:dyDescent="0.25">
      <c r="A20" s="15"/>
      <c r="B20" s="16" t="s">
        <v>109</v>
      </c>
      <c r="C20" s="20" t="s">
        <v>110</v>
      </c>
      <c r="D20" s="71">
        <f>+'[2]EF FORMA AUDIT EXT'!C21*1000</f>
        <v>3257655.87</v>
      </c>
      <c r="E20" s="19"/>
    </row>
    <row r="21" spans="1:7" ht="15" x14ac:dyDescent="0.25">
      <c r="A21" s="15"/>
      <c r="B21" s="16" t="s">
        <v>111</v>
      </c>
      <c r="C21" s="20" t="s">
        <v>112</v>
      </c>
      <c r="D21" s="71">
        <f>+'[2]EF FORMA AUDIT EXT'!C22*1000</f>
        <v>1685231.99</v>
      </c>
      <c r="E21" s="19"/>
    </row>
    <row r="22" spans="1:7" ht="15" x14ac:dyDescent="0.25">
      <c r="A22" s="15"/>
      <c r="B22" s="16" t="s">
        <v>113</v>
      </c>
      <c r="C22" s="20" t="s">
        <v>114</v>
      </c>
      <c r="D22" s="71">
        <f>+'[2]EF FORMA AUDIT EXT'!C23*1000</f>
        <v>85467.13</v>
      </c>
      <c r="E22" s="19"/>
    </row>
    <row r="23" spans="1:7" ht="15" x14ac:dyDescent="0.25">
      <c r="A23" s="15"/>
      <c r="B23" s="16" t="s">
        <v>115</v>
      </c>
      <c r="C23" s="20" t="s">
        <v>116</v>
      </c>
      <c r="D23" s="71">
        <v>0</v>
      </c>
      <c r="E23" s="19"/>
    </row>
    <row r="24" spans="1:7" ht="15" x14ac:dyDescent="0.25">
      <c r="A24" s="15"/>
      <c r="B24" s="16" t="s">
        <v>117</v>
      </c>
      <c r="C24" s="20" t="s">
        <v>104</v>
      </c>
      <c r="D24" s="72">
        <f>+'[2]EF FORMA AUDIT EXT'!C24*1000</f>
        <v>1450205.2700000003</v>
      </c>
      <c r="E24" s="19"/>
    </row>
    <row r="25" spans="1:7" ht="15" x14ac:dyDescent="0.25">
      <c r="A25" s="15"/>
      <c r="B25" s="16"/>
      <c r="C25" s="20"/>
      <c r="D25" s="71"/>
      <c r="E25" s="19"/>
    </row>
    <row r="26" spans="1:7" s="26" customFormat="1" ht="15" x14ac:dyDescent="0.25">
      <c r="A26" s="15" t="s">
        <v>118</v>
      </c>
      <c r="B26" s="15"/>
      <c r="C26" s="17" t="s">
        <v>119</v>
      </c>
      <c r="D26" s="73">
        <f>+'[2]EF FORMA AUDIT EXT'!C26*1000</f>
        <v>1869245.31</v>
      </c>
      <c r="E26" s="19">
        <f>+D26</f>
        <v>1869245.31</v>
      </c>
      <c r="F26" s="74"/>
    </row>
    <row r="27" spans="1:7" ht="15" x14ac:dyDescent="0.25">
      <c r="A27" s="15"/>
      <c r="B27" s="16"/>
      <c r="C27" s="20"/>
      <c r="D27" s="71"/>
      <c r="E27" s="19"/>
    </row>
    <row r="28" spans="1:7" ht="15" x14ac:dyDescent="0.25">
      <c r="A28" s="15"/>
      <c r="B28" s="16"/>
      <c r="C28" s="29" t="s">
        <v>120</v>
      </c>
      <c r="D28" s="75"/>
      <c r="E28" s="31">
        <f>+E6-E18-E26</f>
        <v>15207188.000000013</v>
      </c>
      <c r="G28" s="66"/>
    </row>
    <row r="29" spans="1:7" ht="15" x14ac:dyDescent="0.25">
      <c r="A29" s="15"/>
      <c r="B29" s="16"/>
      <c r="C29" s="23"/>
      <c r="D29" s="71"/>
      <c r="E29" s="19"/>
    </row>
    <row r="30" spans="1:7" ht="15" x14ac:dyDescent="0.25">
      <c r="A30" s="15" t="s">
        <v>121</v>
      </c>
      <c r="B30" s="16"/>
      <c r="C30" s="23" t="s">
        <v>122</v>
      </c>
      <c r="D30" s="69"/>
      <c r="E30" s="19">
        <f>SUM(D31:D33)</f>
        <v>11285157.66</v>
      </c>
    </row>
    <row r="31" spans="1:7" ht="15" x14ac:dyDescent="0.25">
      <c r="A31" s="15"/>
      <c r="B31" s="16" t="s">
        <v>123</v>
      </c>
      <c r="C31" s="20" t="s">
        <v>124</v>
      </c>
      <c r="D31" s="71">
        <f>+'[2]EF FORMA AUDIT EXT'!C31*1000</f>
        <v>5012376.62</v>
      </c>
      <c r="E31" s="19"/>
    </row>
    <row r="32" spans="1:7" ht="15" x14ac:dyDescent="0.25">
      <c r="A32" s="15"/>
      <c r="B32" s="16" t="s">
        <v>125</v>
      </c>
      <c r="C32" s="20" t="s">
        <v>126</v>
      </c>
      <c r="D32" s="71">
        <f>+'[2]EF FORMA AUDIT EXT'!C32*1000</f>
        <v>4953321.9499999993</v>
      </c>
      <c r="E32" s="19"/>
    </row>
    <row r="33" spans="1:5" ht="15" x14ac:dyDescent="0.25">
      <c r="A33" s="15"/>
      <c r="B33" s="16" t="s">
        <v>127</v>
      </c>
      <c r="C33" s="20" t="s">
        <v>128</v>
      </c>
      <c r="D33" s="72">
        <f>+'[2]EF FORMA AUDIT EXT'!C33*1000</f>
        <v>1319459.0899999999</v>
      </c>
      <c r="E33" s="19"/>
    </row>
    <row r="34" spans="1:5" ht="15" x14ac:dyDescent="0.25">
      <c r="A34" s="15"/>
      <c r="B34" s="16"/>
      <c r="C34" s="20"/>
      <c r="D34" s="71"/>
      <c r="E34" s="19"/>
    </row>
    <row r="35" spans="1:5" ht="15" x14ac:dyDescent="0.25">
      <c r="A35" s="15"/>
      <c r="B35" s="16"/>
      <c r="C35" s="29" t="s">
        <v>129</v>
      </c>
      <c r="D35" s="75"/>
      <c r="E35" s="31">
        <f>+E28-E30</f>
        <v>3922030.3400000129</v>
      </c>
    </row>
    <row r="36" spans="1:5" ht="15" x14ac:dyDescent="0.25">
      <c r="A36" s="15"/>
      <c r="B36" s="16"/>
      <c r="C36" s="20"/>
      <c r="D36" s="71"/>
      <c r="E36" s="19"/>
    </row>
    <row r="37" spans="1:5" ht="15" x14ac:dyDescent="0.25">
      <c r="A37" s="15" t="s">
        <v>130</v>
      </c>
      <c r="B37" s="16"/>
      <c r="C37" s="23" t="s">
        <v>131</v>
      </c>
      <c r="D37" s="69">
        <v>0</v>
      </c>
      <c r="E37" s="19">
        <f>+D37</f>
        <v>0</v>
      </c>
    </row>
    <row r="38" spans="1:5" ht="15" x14ac:dyDescent="0.25">
      <c r="A38" s="15"/>
      <c r="B38" s="16"/>
      <c r="C38" s="20"/>
      <c r="D38" s="71"/>
      <c r="E38" s="19"/>
    </row>
    <row r="39" spans="1:5" ht="15" x14ac:dyDescent="0.25">
      <c r="A39" s="15" t="s">
        <v>132</v>
      </c>
      <c r="B39" s="16"/>
      <c r="C39" s="23" t="s">
        <v>133</v>
      </c>
      <c r="D39" s="69">
        <f>+'[2]EF FORMA AUDIT EXT'!B37*1000</f>
        <v>-202418.43000000005</v>
      </c>
      <c r="E39" s="19">
        <f>+D39</f>
        <v>-202418.43000000005</v>
      </c>
    </row>
    <row r="40" spans="1:5" ht="15" x14ac:dyDescent="0.25">
      <c r="A40" s="15"/>
      <c r="B40" s="16"/>
      <c r="C40" s="38"/>
      <c r="D40" s="76"/>
      <c r="E40" s="19"/>
    </row>
    <row r="41" spans="1:5" ht="15" x14ac:dyDescent="0.25">
      <c r="A41" s="15"/>
      <c r="B41" s="16"/>
      <c r="C41" s="29" t="s">
        <v>134</v>
      </c>
      <c r="D41" s="77"/>
      <c r="E41" s="31">
        <f>+E35+E37+E39</f>
        <v>3719611.9100000127</v>
      </c>
    </row>
    <row r="42" spans="1:5" ht="15" x14ac:dyDescent="0.25">
      <c r="A42" s="15"/>
      <c r="B42" s="16"/>
      <c r="C42" s="38"/>
      <c r="D42" s="76"/>
      <c r="E42" s="19"/>
    </row>
    <row r="43" spans="1:5" ht="14.25" x14ac:dyDescent="0.2">
      <c r="A43" s="15" t="s">
        <v>135</v>
      </c>
      <c r="B43" s="16"/>
      <c r="C43" s="38" t="s">
        <v>136</v>
      </c>
      <c r="D43" s="76"/>
      <c r="E43" s="69">
        <f>+'[2]EF FORMA AUDIT EXT'!B41*1000</f>
        <v>948241.86</v>
      </c>
    </row>
    <row r="44" spans="1:5" ht="15" x14ac:dyDescent="0.25">
      <c r="A44" s="15"/>
      <c r="B44" s="16"/>
      <c r="C44" s="38"/>
      <c r="D44" s="76"/>
      <c r="E44" s="19"/>
    </row>
    <row r="45" spans="1:5" ht="15" x14ac:dyDescent="0.25">
      <c r="A45" s="15"/>
      <c r="B45" s="16"/>
      <c r="C45" s="78" t="s">
        <v>137</v>
      </c>
      <c r="D45" s="79"/>
      <c r="E45" s="80">
        <f>E41-E43</f>
        <v>2771370.0500000129</v>
      </c>
    </row>
    <row r="46" spans="1:5" ht="15" x14ac:dyDescent="0.25">
      <c r="A46" s="15"/>
      <c r="B46" s="16"/>
      <c r="C46" s="38"/>
      <c r="D46" s="76"/>
      <c r="E46" s="19"/>
    </row>
    <row r="47" spans="1:5" ht="14.25" x14ac:dyDescent="0.2">
      <c r="A47" s="15"/>
      <c r="B47" s="16"/>
      <c r="C47" s="81" t="s">
        <v>138</v>
      </c>
      <c r="D47" s="76"/>
      <c r="E47" s="69">
        <f>+'[2]EF FORMA AUDIT EXT'!B42*1000</f>
        <v>205265.55</v>
      </c>
    </row>
    <row r="48" spans="1:5" ht="15" x14ac:dyDescent="0.25">
      <c r="A48" s="15"/>
      <c r="B48" s="16"/>
      <c r="C48" s="38"/>
      <c r="D48" s="76"/>
      <c r="E48" s="19"/>
    </row>
    <row r="49" spans="1:8" ht="15" x14ac:dyDescent="0.25">
      <c r="A49" s="15"/>
      <c r="B49" s="16"/>
      <c r="C49" s="82" t="s">
        <v>139</v>
      </c>
      <c r="D49" s="83"/>
      <c r="E49" s="31">
        <f>+E45-E47</f>
        <v>2566104.500000013</v>
      </c>
      <c r="G49" s="64"/>
      <c r="H49" s="84"/>
    </row>
    <row r="50" spans="1:8" ht="15" x14ac:dyDescent="0.25">
      <c r="A50" s="15"/>
      <c r="B50" s="16"/>
      <c r="C50" s="38"/>
      <c r="D50" s="76"/>
      <c r="E50" s="19"/>
      <c r="G50" s="85"/>
    </row>
    <row r="51" spans="1:8" ht="15" x14ac:dyDescent="0.25">
      <c r="A51" s="40"/>
      <c r="B51" s="41"/>
      <c r="C51" s="42"/>
      <c r="D51" s="86"/>
      <c r="E51" s="43"/>
      <c r="G51" s="66"/>
    </row>
    <row r="52" spans="1:8" ht="15" x14ac:dyDescent="0.25">
      <c r="A52" s="49"/>
      <c r="B52" s="56"/>
      <c r="C52" s="56"/>
      <c r="D52" s="56"/>
      <c r="E52" s="55"/>
    </row>
    <row r="53" spans="1:8" ht="15" x14ac:dyDescent="0.25">
      <c r="A53" s="49"/>
      <c r="B53" s="56"/>
      <c r="C53" s="56"/>
      <c r="D53" s="56"/>
      <c r="E53" s="55"/>
    </row>
    <row r="54" spans="1:8" ht="14.25" x14ac:dyDescent="0.2">
      <c r="A54" s="58"/>
      <c r="B54" s="56"/>
      <c r="C54" s="56"/>
      <c r="D54" s="56"/>
      <c r="E54" s="87"/>
    </row>
    <row r="55" spans="1:8" x14ac:dyDescent="0.2">
      <c r="A55" s="44"/>
      <c r="B55" s="45"/>
      <c r="C55" s="45" t="s">
        <v>142</v>
      </c>
      <c r="D55" s="100" t="s">
        <v>75</v>
      </c>
      <c r="E55" s="100"/>
      <c r="G55" s="64"/>
    </row>
    <row r="56" spans="1:8" x14ac:dyDescent="0.2">
      <c r="A56" s="44"/>
      <c r="B56" s="49"/>
      <c r="C56" s="90" t="s">
        <v>76</v>
      </c>
      <c r="D56" s="101" t="s">
        <v>77</v>
      </c>
      <c r="E56" s="101"/>
      <c r="F56" s="2"/>
    </row>
    <row r="57" spans="1:8" ht="15" x14ac:dyDescent="0.25">
      <c r="A57" s="44"/>
      <c r="B57" s="45"/>
      <c r="C57" s="45"/>
      <c r="D57" s="88"/>
      <c r="E57" s="48"/>
      <c r="F57" s="2"/>
    </row>
    <row r="58" spans="1:8" ht="15" x14ac:dyDescent="0.25">
      <c r="A58" s="44"/>
      <c r="B58" s="44"/>
      <c r="C58" s="44"/>
      <c r="D58" s="89"/>
      <c r="E58" s="48"/>
    </row>
    <row r="59" spans="1:8" ht="15" x14ac:dyDescent="0.25">
      <c r="A59" s="49"/>
      <c r="B59" s="49"/>
      <c r="C59" s="90"/>
      <c r="D59" s="53"/>
      <c r="E59" s="55"/>
    </row>
    <row r="60" spans="1:8" x14ac:dyDescent="0.2">
      <c r="A60" s="49"/>
      <c r="B60" s="57"/>
      <c r="C60" s="93" t="s">
        <v>78</v>
      </c>
      <c r="D60" s="99" t="s">
        <v>79</v>
      </c>
      <c r="E60" s="99"/>
      <c r="H60" s="61"/>
    </row>
    <row r="61" spans="1:8" x14ac:dyDescent="0.2">
      <c r="A61" s="58"/>
      <c r="B61" s="59"/>
      <c r="C61" s="94" t="s">
        <v>81</v>
      </c>
      <c r="D61" s="95" t="s">
        <v>82</v>
      </c>
      <c r="E61" s="95"/>
      <c r="H61" s="49"/>
    </row>
    <row r="62" spans="1:8" ht="15" x14ac:dyDescent="0.25">
      <c r="A62" s="49"/>
      <c r="B62" s="56"/>
      <c r="C62" s="56"/>
      <c r="D62" s="56"/>
      <c r="E62" s="55"/>
    </row>
    <row r="63" spans="1:8" ht="15" x14ac:dyDescent="0.25">
      <c r="A63" s="49"/>
      <c r="B63" s="56"/>
      <c r="C63" s="56"/>
      <c r="D63" s="56"/>
      <c r="E63" s="55"/>
    </row>
    <row r="64" spans="1:8" ht="15" x14ac:dyDescent="0.25">
      <c r="A64" s="49"/>
      <c r="B64" s="56"/>
      <c r="C64" s="56"/>
      <c r="D64" s="56"/>
      <c r="E64" s="55"/>
    </row>
    <row r="65" spans="1:5" ht="15" x14ac:dyDescent="0.25">
      <c r="A65" s="49"/>
      <c r="B65" s="56"/>
      <c r="C65" s="56"/>
      <c r="D65" s="56"/>
      <c r="E65" s="55"/>
    </row>
    <row r="66" spans="1:5" ht="15" x14ac:dyDescent="0.25">
      <c r="A66" s="49"/>
      <c r="B66" s="56"/>
      <c r="C66" s="56"/>
      <c r="D66" s="56"/>
      <c r="E66" s="55"/>
    </row>
    <row r="67" spans="1:5" ht="15" x14ac:dyDescent="0.25">
      <c r="A67" s="49"/>
      <c r="B67" s="56"/>
      <c r="C67" s="56"/>
      <c r="D67" s="56"/>
      <c r="E67" s="55"/>
    </row>
    <row r="68" spans="1:5" ht="15" x14ac:dyDescent="0.25">
      <c r="A68" s="49"/>
      <c r="B68" s="56"/>
      <c r="C68" s="56"/>
      <c r="D68" s="56"/>
      <c r="E68" s="55"/>
    </row>
    <row r="69" spans="1:5" ht="15" x14ac:dyDescent="0.25">
      <c r="A69" s="49"/>
      <c r="B69" s="56"/>
      <c r="C69" s="56"/>
      <c r="D69" s="56"/>
      <c r="E69" s="55"/>
    </row>
    <row r="70" spans="1:5" ht="15" x14ac:dyDescent="0.25">
      <c r="A70" s="49"/>
      <c r="B70" s="56"/>
      <c r="C70" s="56"/>
      <c r="D70" s="56"/>
      <c r="E70" s="55"/>
    </row>
    <row r="71" spans="1:5" ht="15" x14ac:dyDescent="0.25">
      <c r="A71" s="49"/>
      <c r="B71" s="56"/>
      <c r="C71" s="56"/>
      <c r="D71" s="56"/>
      <c r="E71" s="55"/>
    </row>
    <row r="72" spans="1:5" ht="15" x14ac:dyDescent="0.25">
      <c r="A72" s="49"/>
      <c r="B72" s="56"/>
      <c r="C72" s="56"/>
      <c r="D72" s="56"/>
      <c r="E72" s="55"/>
    </row>
    <row r="73" spans="1:5" ht="15" x14ac:dyDescent="0.25">
      <c r="A73" s="49"/>
      <c r="B73" s="56"/>
      <c r="C73" s="56"/>
      <c r="D73" s="56"/>
      <c r="E73" s="55"/>
    </row>
    <row r="74" spans="1:5" ht="15" x14ac:dyDescent="0.25">
      <c r="A74" s="49"/>
      <c r="B74" s="56"/>
      <c r="C74" s="56"/>
      <c r="D74" s="56"/>
      <c r="E74" s="55"/>
    </row>
    <row r="75" spans="1:5" ht="15" x14ac:dyDescent="0.25">
      <c r="A75" s="49"/>
      <c r="B75" s="56"/>
      <c r="C75" s="56"/>
      <c r="D75" s="56"/>
      <c r="E75" s="55"/>
    </row>
    <row r="76" spans="1:5" ht="15" x14ac:dyDescent="0.25">
      <c r="A76" s="49"/>
      <c r="B76" s="56"/>
      <c r="C76" s="56"/>
      <c r="D76" s="56"/>
      <c r="E76" s="55"/>
    </row>
    <row r="77" spans="1:5" ht="15" x14ac:dyDescent="0.25">
      <c r="A77" s="49"/>
      <c r="B77" s="56"/>
      <c r="C77" s="56"/>
      <c r="D77" s="56"/>
      <c r="E77" s="55"/>
    </row>
    <row r="78" spans="1:5" ht="15" x14ac:dyDescent="0.25">
      <c r="A78" s="49"/>
      <c r="B78" s="56"/>
      <c r="C78" s="56"/>
      <c r="D78" s="56"/>
      <c r="E78" s="55"/>
    </row>
    <row r="79" spans="1:5" ht="15" x14ac:dyDescent="0.25">
      <c r="A79" s="49"/>
      <c r="B79" s="56"/>
      <c r="C79" s="56"/>
      <c r="D79" s="56"/>
      <c r="E79" s="55"/>
    </row>
    <row r="80" spans="1:5" ht="15" x14ac:dyDescent="0.25">
      <c r="A80" s="49"/>
      <c r="B80" s="56"/>
      <c r="C80" s="56"/>
      <c r="D80" s="56"/>
      <c r="E80" s="55"/>
    </row>
    <row r="81" spans="1:5" ht="15" x14ac:dyDescent="0.25">
      <c r="A81" s="49"/>
      <c r="B81" s="56"/>
      <c r="C81" s="56"/>
      <c r="D81" s="56"/>
      <c r="E81" s="55"/>
    </row>
    <row r="82" spans="1:5" ht="15" x14ac:dyDescent="0.25">
      <c r="A82" s="49"/>
      <c r="B82" s="56"/>
      <c r="C82" s="56"/>
      <c r="D82" s="56"/>
      <c r="E82" s="55"/>
    </row>
    <row r="83" spans="1:5" ht="15" x14ac:dyDescent="0.25">
      <c r="A83" s="49"/>
      <c r="B83" s="56"/>
      <c r="C83" s="56"/>
      <c r="D83" s="56"/>
      <c r="E83" s="55"/>
    </row>
    <row r="84" spans="1:5" ht="15" x14ac:dyDescent="0.25">
      <c r="A84" s="49"/>
      <c r="B84" s="56"/>
      <c r="C84" s="56"/>
      <c r="D84" s="56"/>
      <c r="E84" s="55"/>
    </row>
    <row r="85" spans="1:5" ht="15" x14ac:dyDescent="0.25">
      <c r="A85" s="49"/>
      <c r="B85" s="56"/>
      <c r="C85" s="56"/>
      <c r="D85" s="56"/>
      <c r="E85" s="55"/>
    </row>
    <row r="86" spans="1:5" ht="15" x14ac:dyDescent="0.25">
      <c r="A86" s="49"/>
      <c r="B86" s="56"/>
      <c r="C86" s="56"/>
      <c r="D86" s="56"/>
      <c r="E86" s="55"/>
    </row>
    <row r="87" spans="1:5" ht="15" x14ac:dyDescent="0.25">
      <c r="A87" s="49"/>
      <c r="B87" s="56"/>
      <c r="C87" s="56"/>
      <c r="D87" s="56"/>
      <c r="E87" s="55"/>
    </row>
    <row r="88" spans="1:5" ht="15" x14ac:dyDescent="0.25">
      <c r="A88" s="49"/>
      <c r="B88" s="56"/>
      <c r="C88" s="56"/>
      <c r="D88" s="56"/>
      <c r="E88" s="55"/>
    </row>
    <row r="89" spans="1:5" ht="15" x14ac:dyDescent="0.25">
      <c r="A89" s="49"/>
      <c r="B89" s="56"/>
      <c r="C89" s="56"/>
      <c r="D89" s="56"/>
      <c r="E89" s="55"/>
    </row>
    <row r="90" spans="1:5" ht="15" x14ac:dyDescent="0.25">
      <c r="A90" s="49"/>
      <c r="B90" s="56"/>
      <c r="C90" s="56"/>
      <c r="D90" s="56"/>
      <c r="E90" s="55"/>
    </row>
    <row r="91" spans="1:5" ht="15" x14ac:dyDescent="0.25">
      <c r="A91" s="49"/>
      <c r="B91" s="56"/>
      <c r="C91" s="56"/>
      <c r="D91" s="56"/>
      <c r="E91" s="55"/>
    </row>
    <row r="92" spans="1:5" ht="15" x14ac:dyDescent="0.25">
      <c r="A92" s="49"/>
      <c r="B92" s="56"/>
      <c r="C92" s="56"/>
      <c r="D92" s="56"/>
      <c r="E92" s="55"/>
    </row>
    <row r="93" spans="1:5" ht="15" x14ac:dyDescent="0.25">
      <c r="A93" s="49"/>
      <c r="B93" s="56"/>
      <c r="C93" s="56"/>
      <c r="D93" s="56"/>
      <c r="E93" s="55"/>
    </row>
    <row r="94" spans="1:5" ht="15" x14ac:dyDescent="0.25">
      <c r="A94" s="49"/>
      <c r="B94" s="56"/>
      <c r="C94" s="56"/>
      <c r="D94" s="56"/>
      <c r="E94" s="55"/>
    </row>
    <row r="95" spans="1:5" ht="15" x14ac:dyDescent="0.25">
      <c r="A95" s="49"/>
      <c r="B95" s="56"/>
      <c r="C95" s="56"/>
      <c r="D95" s="56"/>
      <c r="E95" s="55"/>
    </row>
    <row r="96" spans="1:5" ht="15" x14ac:dyDescent="0.25">
      <c r="A96" s="49"/>
      <c r="B96" s="56"/>
      <c r="C96" s="56"/>
      <c r="D96" s="56"/>
      <c r="E96" s="55"/>
    </row>
    <row r="97" spans="1:5" ht="15" x14ac:dyDescent="0.25">
      <c r="A97" s="49"/>
      <c r="B97" s="56"/>
      <c r="C97" s="56"/>
      <c r="D97" s="56"/>
      <c r="E97" s="55"/>
    </row>
    <row r="98" spans="1:5" ht="15" x14ac:dyDescent="0.25">
      <c r="A98" s="49"/>
      <c r="B98" s="56"/>
      <c r="C98" s="56"/>
      <c r="D98" s="56"/>
      <c r="E98" s="55"/>
    </row>
    <row r="99" spans="1:5" ht="15" x14ac:dyDescent="0.25">
      <c r="A99" s="49"/>
      <c r="B99" s="56"/>
      <c r="C99" s="56"/>
      <c r="D99" s="56"/>
      <c r="E99" s="55"/>
    </row>
    <row r="100" spans="1:5" ht="15" x14ac:dyDescent="0.25">
      <c r="A100" s="49"/>
      <c r="B100" s="56"/>
      <c r="C100" s="56"/>
      <c r="D100" s="56"/>
      <c r="E100" s="55"/>
    </row>
    <row r="101" spans="1:5" ht="15" x14ac:dyDescent="0.25">
      <c r="A101" s="49"/>
      <c r="B101" s="56"/>
      <c r="C101" s="56"/>
      <c r="D101" s="56"/>
      <c r="E101" s="55"/>
    </row>
    <row r="102" spans="1:5" ht="15" x14ac:dyDescent="0.25">
      <c r="A102" s="49"/>
      <c r="B102" s="56"/>
      <c r="C102" s="56"/>
      <c r="D102" s="56"/>
      <c r="E102" s="55"/>
    </row>
    <row r="103" spans="1:5" ht="15" x14ac:dyDescent="0.25">
      <c r="A103" s="49"/>
      <c r="B103" s="56"/>
      <c r="C103" s="56"/>
      <c r="D103" s="56"/>
      <c r="E103" s="55"/>
    </row>
    <row r="104" spans="1:5" ht="15" x14ac:dyDescent="0.25">
      <c r="A104" s="49"/>
      <c r="B104" s="56"/>
      <c r="C104" s="56"/>
      <c r="D104" s="56"/>
      <c r="E104" s="55"/>
    </row>
    <row r="105" spans="1:5" ht="15" x14ac:dyDescent="0.25">
      <c r="A105" s="49"/>
      <c r="B105" s="56"/>
      <c r="C105" s="56"/>
      <c r="D105" s="56"/>
      <c r="E105" s="55"/>
    </row>
    <row r="106" spans="1:5" ht="15" x14ac:dyDescent="0.25">
      <c r="A106" s="49"/>
      <c r="B106" s="56"/>
      <c r="C106" s="56"/>
      <c r="D106" s="56"/>
      <c r="E106" s="55"/>
    </row>
    <row r="107" spans="1:5" ht="15" x14ac:dyDescent="0.25">
      <c r="A107" s="49"/>
      <c r="B107" s="56"/>
      <c r="C107" s="56"/>
      <c r="D107" s="56"/>
      <c r="E107" s="55"/>
    </row>
    <row r="108" spans="1:5" ht="15" x14ac:dyDescent="0.25">
      <c r="A108" s="49"/>
      <c r="B108" s="56"/>
      <c r="C108" s="56"/>
      <c r="D108" s="56"/>
      <c r="E108" s="55"/>
    </row>
    <row r="109" spans="1:5" ht="15" x14ac:dyDescent="0.25">
      <c r="A109" s="49"/>
      <c r="B109" s="56"/>
      <c r="C109" s="56"/>
      <c r="D109" s="56"/>
      <c r="E109" s="55"/>
    </row>
    <row r="110" spans="1:5" ht="15" x14ac:dyDescent="0.25">
      <c r="A110" s="49"/>
      <c r="B110" s="56"/>
      <c r="C110" s="56"/>
      <c r="D110" s="56"/>
      <c r="E110" s="55"/>
    </row>
    <row r="111" spans="1:5" ht="15" x14ac:dyDescent="0.25">
      <c r="A111" s="49"/>
      <c r="B111" s="56"/>
      <c r="C111" s="56"/>
      <c r="D111" s="56"/>
      <c r="E111" s="55"/>
    </row>
    <row r="112" spans="1:5" ht="15" x14ac:dyDescent="0.25">
      <c r="A112" s="49"/>
      <c r="B112" s="56"/>
      <c r="C112" s="56"/>
      <c r="D112" s="56"/>
      <c r="E112" s="55"/>
    </row>
    <row r="113" spans="1:5" ht="15" x14ac:dyDescent="0.25">
      <c r="A113" s="49"/>
      <c r="B113" s="56"/>
      <c r="C113" s="56"/>
      <c r="D113" s="56"/>
      <c r="E113" s="55"/>
    </row>
    <row r="114" spans="1:5" ht="15" x14ac:dyDescent="0.25">
      <c r="A114" s="49"/>
      <c r="B114" s="56"/>
      <c r="C114" s="56"/>
      <c r="D114" s="56"/>
      <c r="E114" s="55"/>
    </row>
    <row r="115" spans="1:5" ht="15" x14ac:dyDescent="0.25">
      <c r="A115" s="49"/>
      <c r="B115" s="56"/>
      <c r="C115" s="56"/>
      <c r="D115" s="56"/>
      <c r="E115" s="55"/>
    </row>
    <row r="116" spans="1:5" ht="15" x14ac:dyDescent="0.25">
      <c r="A116" s="49"/>
      <c r="B116" s="56"/>
      <c r="C116" s="56"/>
      <c r="D116" s="56"/>
      <c r="E116" s="55"/>
    </row>
    <row r="117" spans="1:5" ht="15" x14ac:dyDescent="0.25">
      <c r="A117" s="49"/>
      <c r="B117" s="56"/>
      <c r="C117" s="56"/>
      <c r="D117" s="56"/>
      <c r="E117" s="55"/>
    </row>
    <row r="118" spans="1:5" ht="15" x14ac:dyDescent="0.25">
      <c r="A118" s="49"/>
      <c r="B118" s="56"/>
      <c r="C118" s="56"/>
      <c r="D118" s="56"/>
      <c r="E118" s="55"/>
    </row>
    <row r="119" spans="1:5" ht="15" x14ac:dyDescent="0.25">
      <c r="A119" s="49"/>
      <c r="B119" s="56"/>
      <c r="C119" s="56"/>
      <c r="D119" s="56"/>
      <c r="E119" s="55"/>
    </row>
    <row r="120" spans="1:5" ht="15" x14ac:dyDescent="0.25">
      <c r="A120" s="49"/>
      <c r="B120" s="56"/>
      <c r="C120" s="56"/>
      <c r="D120" s="56"/>
      <c r="E120" s="55"/>
    </row>
    <row r="121" spans="1:5" ht="15" x14ac:dyDescent="0.25">
      <c r="A121" s="49"/>
      <c r="B121" s="56"/>
      <c r="C121" s="56"/>
      <c r="D121" s="56"/>
      <c r="E121" s="55"/>
    </row>
    <row r="122" spans="1:5" ht="15" x14ac:dyDescent="0.25">
      <c r="A122" s="49"/>
      <c r="B122" s="56"/>
      <c r="C122" s="56"/>
      <c r="D122" s="56"/>
      <c r="E122" s="55"/>
    </row>
    <row r="123" spans="1:5" ht="15" x14ac:dyDescent="0.25">
      <c r="A123" s="49"/>
      <c r="B123" s="56"/>
      <c r="C123" s="56"/>
      <c r="D123" s="56"/>
      <c r="E123" s="55"/>
    </row>
    <row r="124" spans="1:5" ht="15" x14ac:dyDescent="0.25">
      <c r="A124" s="49"/>
      <c r="B124" s="56"/>
      <c r="C124" s="56"/>
      <c r="D124" s="56"/>
      <c r="E124" s="55"/>
    </row>
    <row r="125" spans="1:5" ht="15" x14ac:dyDescent="0.25">
      <c r="A125" s="49"/>
      <c r="B125" s="56"/>
      <c r="C125" s="56"/>
      <c r="D125" s="56"/>
      <c r="E125" s="55"/>
    </row>
    <row r="126" spans="1:5" ht="15" x14ac:dyDescent="0.25">
      <c r="A126" s="49"/>
      <c r="B126" s="56"/>
      <c r="C126" s="56"/>
      <c r="D126" s="56"/>
      <c r="E126" s="55"/>
    </row>
    <row r="127" spans="1:5" ht="15" x14ac:dyDescent="0.25">
      <c r="A127" s="49"/>
      <c r="B127" s="56"/>
      <c r="C127" s="56"/>
      <c r="D127" s="56"/>
      <c r="E127" s="55"/>
    </row>
    <row r="128" spans="1:5" ht="15" x14ac:dyDescent="0.25">
      <c r="A128" s="49"/>
      <c r="B128" s="56"/>
      <c r="C128" s="56"/>
      <c r="D128" s="56"/>
      <c r="E128" s="55"/>
    </row>
    <row r="129" spans="1:5" ht="15" x14ac:dyDescent="0.25">
      <c r="A129" s="49"/>
      <c r="B129" s="56"/>
      <c r="C129" s="56"/>
      <c r="D129" s="56"/>
      <c r="E129" s="55"/>
    </row>
    <row r="130" spans="1:5" ht="15" x14ac:dyDescent="0.25">
      <c r="A130" s="49"/>
      <c r="B130" s="56"/>
      <c r="C130" s="56"/>
      <c r="D130" s="56"/>
      <c r="E130" s="55"/>
    </row>
    <row r="131" spans="1:5" ht="15" x14ac:dyDescent="0.25">
      <c r="A131" s="49"/>
      <c r="B131" s="56"/>
      <c r="C131" s="56"/>
      <c r="D131" s="56"/>
      <c r="E131" s="55"/>
    </row>
    <row r="132" spans="1:5" ht="15" x14ac:dyDescent="0.25">
      <c r="A132" s="49"/>
      <c r="B132" s="56"/>
      <c r="C132" s="56"/>
      <c r="D132" s="56"/>
      <c r="E132" s="55"/>
    </row>
    <row r="133" spans="1:5" ht="15" x14ac:dyDescent="0.25">
      <c r="A133" s="49"/>
      <c r="B133" s="56"/>
      <c r="C133" s="56"/>
      <c r="D133" s="56"/>
      <c r="E133" s="55"/>
    </row>
    <row r="134" spans="1:5" ht="15" x14ac:dyDescent="0.25">
      <c r="A134" s="49"/>
      <c r="B134" s="56"/>
      <c r="C134" s="56"/>
      <c r="D134" s="56"/>
      <c r="E134" s="55"/>
    </row>
    <row r="135" spans="1:5" ht="15" x14ac:dyDescent="0.25">
      <c r="A135" s="49"/>
      <c r="B135" s="56"/>
      <c r="C135" s="56"/>
      <c r="D135" s="56"/>
      <c r="E135" s="55"/>
    </row>
    <row r="136" spans="1:5" ht="15" x14ac:dyDescent="0.25">
      <c r="A136" s="49"/>
      <c r="B136" s="56"/>
      <c r="C136" s="56"/>
      <c r="D136" s="56"/>
      <c r="E136" s="55"/>
    </row>
    <row r="137" spans="1:5" ht="15" x14ac:dyDescent="0.25">
      <c r="A137" s="49"/>
      <c r="B137" s="56"/>
      <c r="C137" s="56"/>
      <c r="D137" s="56"/>
      <c r="E137" s="55"/>
    </row>
    <row r="138" spans="1:5" ht="15" x14ac:dyDescent="0.25">
      <c r="A138" s="49"/>
      <c r="B138" s="56"/>
      <c r="C138" s="56"/>
      <c r="D138" s="56"/>
      <c r="E138" s="55"/>
    </row>
    <row r="139" spans="1:5" ht="15" x14ac:dyDescent="0.25">
      <c r="A139" s="49"/>
      <c r="B139" s="56"/>
      <c r="C139" s="56"/>
      <c r="D139" s="56"/>
      <c r="E139" s="55"/>
    </row>
    <row r="140" spans="1:5" ht="15" x14ac:dyDescent="0.25">
      <c r="A140" s="49"/>
      <c r="B140" s="56"/>
      <c r="C140" s="56"/>
      <c r="D140" s="56"/>
      <c r="E140" s="55"/>
    </row>
    <row r="141" spans="1:5" ht="15" x14ac:dyDescent="0.25">
      <c r="A141" s="49"/>
      <c r="B141" s="56"/>
      <c r="C141" s="56"/>
      <c r="D141" s="56"/>
      <c r="E141" s="55"/>
    </row>
    <row r="142" spans="1:5" ht="15" x14ac:dyDescent="0.25">
      <c r="A142" s="49"/>
      <c r="B142" s="56"/>
      <c r="C142" s="56"/>
      <c r="D142" s="56"/>
      <c r="E142" s="55"/>
    </row>
    <row r="143" spans="1:5" ht="15" x14ac:dyDescent="0.25">
      <c r="A143" s="49"/>
      <c r="B143" s="56"/>
      <c r="C143" s="56"/>
      <c r="D143" s="56"/>
      <c r="E143" s="55"/>
    </row>
    <row r="144" spans="1:5" ht="15" x14ac:dyDescent="0.25">
      <c r="A144" s="49"/>
      <c r="B144" s="56"/>
      <c r="C144" s="56"/>
      <c r="D144" s="56"/>
      <c r="E144" s="55"/>
    </row>
    <row r="145" spans="1:5" ht="15" x14ac:dyDescent="0.25">
      <c r="A145" s="49"/>
      <c r="B145" s="56"/>
      <c r="C145" s="56"/>
      <c r="D145" s="56"/>
      <c r="E145" s="55"/>
    </row>
    <row r="146" spans="1:5" ht="15" x14ac:dyDescent="0.25">
      <c r="A146" s="49"/>
      <c r="B146" s="56"/>
      <c r="C146" s="56"/>
      <c r="D146" s="56"/>
      <c r="E146" s="55"/>
    </row>
    <row r="147" spans="1:5" ht="15" x14ac:dyDescent="0.25">
      <c r="A147" s="49"/>
      <c r="B147" s="56"/>
      <c r="C147" s="56"/>
      <c r="D147" s="56"/>
      <c r="E147" s="55"/>
    </row>
    <row r="148" spans="1:5" ht="15" x14ac:dyDescent="0.25">
      <c r="A148" s="49"/>
      <c r="B148" s="56"/>
      <c r="C148" s="56"/>
      <c r="D148" s="56"/>
      <c r="E148" s="55"/>
    </row>
    <row r="149" spans="1:5" ht="15" x14ac:dyDescent="0.25">
      <c r="A149" s="49"/>
      <c r="B149" s="56"/>
      <c r="C149" s="56"/>
      <c r="D149" s="56"/>
      <c r="E149" s="55"/>
    </row>
    <row r="150" spans="1:5" ht="15" x14ac:dyDescent="0.25">
      <c r="A150" s="49"/>
      <c r="B150" s="56"/>
      <c r="C150" s="56"/>
      <c r="D150" s="56"/>
      <c r="E150" s="55"/>
    </row>
    <row r="151" spans="1:5" ht="15" x14ac:dyDescent="0.25">
      <c r="A151" s="49"/>
      <c r="B151" s="56"/>
      <c r="C151" s="56"/>
      <c r="D151" s="56"/>
      <c r="E151" s="55"/>
    </row>
    <row r="152" spans="1:5" ht="15" x14ac:dyDescent="0.25">
      <c r="A152" s="49"/>
      <c r="B152" s="56"/>
      <c r="C152" s="56"/>
      <c r="D152" s="56"/>
      <c r="E152" s="55"/>
    </row>
    <row r="153" spans="1:5" ht="15" x14ac:dyDescent="0.25">
      <c r="A153" s="49"/>
      <c r="B153" s="56"/>
      <c r="C153" s="56"/>
      <c r="D153" s="56"/>
      <c r="E153" s="55"/>
    </row>
    <row r="154" spans="1:5" ht="15" x14ac:dyDescent="0.25">
      <c r="A154" s="49"/>
      <c r="B154" s="56"/>
      <c r="C154" s="56"/>
      <c r="D154" s="56"/>
      <c r="E154" s="55"/>
    </row>
    <row r="155" spans="1:5" ht="15" x14ac:dyDescent="0.25">
      <c r="A155" s="49"/>
      <c r="B155" s="56"/>
      <c r="C155" s="56"/>
      <c r="D155" s="56"/>
      <c r="E155" s="55"/>
    </row>
    <row r="156" spans="1:5" ht="15" x14ac:dyDescent="0.25">
      <c r="A156" s="49"/>
      <c r="B156" s="56"/>
      <c r="C156" s="56"/>
      <c r="D156" s="56"/>
      <c r="E156" s="55"/>
    </row>
    <row r="157" spans="1:5" ht="15" x14ac:dyDescent="0.25">
      <c r="A157" s="49"/>
      <c r="B157" s="56"/>
      <c r="C157" s="56"/>
      <c r="D157" s="56"/>
      <c r="E157" s="55"/>
    </row>
    <row r="158" spans="1:5" ht="15" x14ac:dyDescent="0.25">
      <c r="A158" s="49"/>
      <c r="B158" s="56"/>
      <c r="C158" s="56"/>
      <c r="D158" s="56"/>
      <c r="E158" s="55"/>
    </row>
    <row r="159" spans="1:5" ht="15" x14ac:dyDescent="0.25">
      <c r="A159" s="49"/>
      <c r="B159" s="56"/>
      <c r="C159" s="56"/>
      <c r="D159" s="56"/>
      <c r="E159" s="55"/>
    </row>
    <row r="160" spans="1:5" ht="15" x14ac:dyDescent="0.25">
      <c r="A160" s="49"/>
      <c r="B160" s="56"/>
      <c r="C160" s="56"/>
      <c r="D160" s="56"/>
      <c r="E160" s="55"/>
    </row>
    <row r="161" spans="1:5" ht="15" x14ac:dyDescent="0.25">
      <c r="A161" s="49"/>
      <c r="B161" s="56"/>
      <c r="C161" s="56"/>
      <c r="D161" s="56"/>
      <c r="E161" s="55"/>
    </row>
    <row r="162" spans="1:5" ht="15" x14ac:dyDescent="0.25">
      <c r="A162" s="49"/>
      <c r="B162" s="56"/>
      <c r="C162" s="56"/>
      <c r="D162" s="56"/>
      <c r="E162" s="55"/>
    </row>
    <row r="163" spans="1:5" ht="15" x14ac:dyDescent="0.25">
      <c r="A163" s="49"/>
      <c r="B163" s="56"/>
      <c r="C163" s="56"/>
      <c r="D163" s="56"/>
      <c r="E163" s="55"/>
    </row>
    <row r="164" spans="1:5" ht="15" x14ac:dyDescent="0.25">
      <c r="A164" s="49"/>
      <c r="B164" s="56"/>
      <c r="C164" s="56"/>
      <c r="D164" s="56"/>
      <c r="E164" s="55"/>
    </row>
    <row r="165" spans="1:5" ht="15" x14ac:dyDescent="0.25">
      <c r="A165" s="49"/>
      <c r="B165" s="56"/>
      <c r="C165" s="56"/>
      <c r="D165" s="56"/>
      <c r="E165" s="55"/>
    </row>
    <row r="166" spans="1:5" ht="15" x14ac:dyDescent="0.25">
      <c r="A166" s="49"/>
      <c r="B166" s="56"/>
      <c r="C166" s="56"/>
      <c r="D166" s="56"/>
      <c r="E166" s="55"/>
    </row>
    <row r="167" spans="1:5" ht="15" x14ac:dyDescent="0.25">
      <c r="A167" s="49"/>
      <c r="B167" s="56"/>
      <c r="C167" s="56"/>
      <c r="D167" s="56"/>
      <c r="E167" s="55"/>
    </row>
    <row r="168" spans="1:5" ht="15" x14ac:dyDescent="0.25">
      <c r="A168" s="49"/>
      <c r="B168" s="56"/>
      <c r="C168" s="56"/>
      <c r="D168" s="56"/>
      <c r="E168" s="55"/>
    </row>
    <row r="169" spans="1:5" ht="15" x14ac:dyDescent="0.25">
      <c r="A169" s="49"/>
      <c r="B169" s="56"/>
      <c r="C169" s="56"/>
      <c r="D169" s="56"/>
      <c r="E169" s="55"/>
    </row>
    <row r="170" spans="1:5" ht="15" x14ac:dyDescent="0.25">
      <c r="A170" s="49"/>
      <c r="B170" s="56"/>
      <c r="C170" s="56"/>
      <c r="D170" s="56"/>
      <c r="E170" s="55"/>
    </row>
    <row r="171" spans="1:5" ht="15" x14ac:dyDescent="0.25">
      <c r="A171" s="49"/>
      <c r="B171" s="56"/>
      <c r="C171" s="56"/>
      <c r="D171" s="56"/>
      <c r="E171" s="55"/>
    </row>
    <row r="172" spans="1:5" ht="15" x14ac:dyDescent="0.25">
      <c r="A172" s="49"/>
      <c r="B172" s="56"/>
      <c r="C172" s="56"/>
      <c r="D172" s="56"/>
      <c r="E172" s="55"/>
    </row>
    <row r="173" spans="1:5" ht="15" x14ac:dyDescent="0.25">
      <c r="A173" s="49"/>
      <c r="B173" s="56"/>
      <c r="C173" s="56"/>
      <c r="D173" s="56"/>
      <c r="E173" s="55"/>
    </row>
    <row r="174" spans="1:5" ht="15" x14ac:dyDescent="0.25">
      <c r="A174" s="49"/>
      <c r="B174" s="56"/>
      <c r="C174" s="56"/>
      <c r="D174" s="56"/>
      <c r="E174" s="55"/>
    </row>
    <row r="175" spans="1:5" ht="15" x14ac:dyDescent="0.25">
      <c r="A175" s="49"/>
      <c r="B175" s="56"/>
      <c r="C175" s="56"/>
      <c r="D175" s="56"/>
      <c r="E175" s="55"/>
    </row>
    <row r="176" spans="1:5" ht="15" x14ac:dyDescent="0.25">
      <c r="A176" s="49"/>
      <c r="B176" s="56"/>
      <c r="C176" s="56"/>
      <c r="D176" s="56"/>
      <c r="E176" s="55"/>
    </row>
    <row r="177" spans="1:5" ht="15" x14ac:dyDescent="0.25">
      <c r="A177" s="49"/>
      <c r="B177" s="56"/>
      <c r="C177" s="56"/>
      <c r="D177" s="56"/>
      <c r="E177" s="55"/>
    </row>
    <row r="178" spans="1:5" ht="15" x14ac:dyDescent="0.25">
      <c r="A178" s="49"/>
      <c r="B178" s="56"/>
      <c r="C178" s="56"/>
      <c r="D178" s="56"/>
      <c r="E178" s="55"/>
    </row>
    <row r="179" spans="1:5" ht="15" x14ac:dyDescent="0.25">
      <c r="A179" s="49"/>
      <c r="B179" s="56"/>
      <c r="C179" s="56"/>
      <c r="D179" s="56"/>
      <c r="E179" s="55"/>
    </row>
    <row r="180" spans="1:5" ht="15" x14ac:dyDescent="0.25">
      <c r="A180" s="49"/>
      <c r="B180" s="56"/>
      <c r="C180" s="56"/>
      <c r="D180" s="56"/>
      <c r="E180" s="55"/>
    </row>
    <row r="181" spans="1:5" ht="15" x14ac:dyDescent="0.25">
      <c r="A181" s="49"/>
      <c r="B181" s="56"/>
      <c r="C181" s="56"/>
      <c r="D181" s="56"/>
      <c r="E181" s="55"/>
    </row>
    <row r="182" spans="1:5" ht="15" x14ac:dyDescent="0.25">
      <c r="A182" s="49"/>
      <c r="B182" s="56"/>
      <c r="C182" s="56"/>
      <c r="D182" s="56"/>
      <c r="E182" s="55"/>
    </row>
    <row r="183" spans="1:5" ht="15" x14ac:dyDescent="0.25">
      <c r="A183" s="49"/>
      <c r="B183" s="56"/>
      <c r="C183" s="56"/>
      <c r="D183" s="56"/>
      <c r="E183" s="55"/>
    </row>
    <row r="184" spans="1:5" ht="15" x14ac:dyDescent="0.25">
      <c r="A184" s="49"/>
      <c r="B184" s="56"/>
      <c r="C184" s="56"/>
      <c r="D184" s="56"/>
      <c r="E184" s="55"/>
    </row>
    <row r="185" spans="1:5" ht="15" x14ac:dyDescent="0.25">
      <c r="A185" s="49"/>
      <c r="B185" s="56"/>
      <c r="C185" s="56"/>
      <c r="D185" s="56"/>
      <c r="E185" s="55"/>
    </row>
    <row r="186" spans="1:5" ht="15" x14ac:dyDescent="0.25">
      <c r="A186" s="49"/>
      <c r="B186" s="56"/>
      <c r="C186" s="56"/>
      <c r="D186" s="56"/>
      <c r="E186" s="55"/>
    </row>
    <row r="187" spans="1:5" ht="15" x14ac:dyDescent="0.25">
      <c r="A187" s="49"/>
      <c r="B187" s="56"/>
      <c r="C187" s="56"/>
      <c r="D187" s="56"/>
      <c r="E187" s="55"/>
    </row>
    <row r="188" spans="1:5" ht="15" x14ac:dyDescent="0.25">
      <c r="A188" s="49"/>
      <c r="B188" s="56"/>
      <c r="C188" s="56"/>
      <c r="D188" s="56"/>
      <c r="E188" s="55"/>
    </row>
    <row r="189" spans="1:5" ht="15" x14ac:dyDescent="0.25">
      <c r="A189" s="49"/>
      <c r="B189" s="56"/>
      <c r="C189" s="56"/>
      <c r="D189" s="56"/>
      <c r="E189" s="55"/>
    </row>
    <row r="190" spans="1:5" ht="15" x14ac:dyDescent="0.25">
      <c r="A190" s="49"/>
      <c r="B190" s="56"/>
      <c r="C190" s="56"/>
      <c r="D190" s="56"/>
      <c r="E190" s="55"/>
    </row>
    <row r="191" spans="1:5" ht="15" x14ac:dyDescent="0.25">
      <c r="A191" s="49"/>
      <c r="B191" s="56"/>
      <c r="C191" s="56"/>
      <c r="D191" s="56"/>
      <c r="E191" s="55"/>
    </row>
    <row r="192" spans="1:5" ht="15" x14ac:dyDescent="0.25">
      <c r="A192" s="49"/>
      <c r="B192" s="56"/>
      <c r="C192" s="56"/>
      <c r="D192" s="56"/>
      <c r="E192" s="55"/>
    </row>
    <row r="193" spans="1:5" ht="15" x14ac:dyDescent="0.25">
      <c r="A193" s="49"/>
      <c r="B193" s="56"/>
      <c r="C193" s="56"/>
      <c r="D193" s="56"/>
      <c r="E193" s="55"/>
    </row>
    <row r="194" spans="1:5" ht="15" x14ac:dyDescent="0.25">
      <c r="A194" s="49"/>
      <c r="B194" s="56"/>
      <c r="C194" s="56"/>
      <c r="D194" s="56"/>
      <c r="E194" s="55"/>
    </row>
    <row r="195" spans="1:5" ht="15" x14ac:dyDescent="0.25">
      <c r="A195" s="49"/>
      <c r="B195" s="56"/>
      <c r="C195" s="56"/>
      <c r="D195" s="56"/>
      <c r="E195" s="55"/>
    </row>
    <row r="196" spans="1:5" ht="15" x14ac:dyDescent="0.25">
      <c r="A196" s="49"/>
      <c r="B196" s="56"/>
      <c r="C196" s="56"/>
      <c r="D196" s="56"/>
      <c r="E196" s="55"/>
    </row>
    <row r="197" spans="1:5" ht="15" x14ac:dyDescent="0.25">
      <c r="A197" s="49"/>
      <c r="B197" s="56"/>
      <c r="C197" s="56"/>
      <c r="D197" s="56"/>
      <c r="E197" s="55"/>
    </row>
    <row r="198" spans="1:5" ht="15" x14ac:dyDescent="0.25">
      <c r="A198" s="49"/>
      <c r="B198" s="56"/>
      <c r="C198" s="56"/>
      <c r="D198" s="56"/>
      <c r="E198" s="55"/>
    </row>
    <row r="199" spans="1:5" ht="15" x14ac:dyDescent="0.25">
      <c r="A199" s="49"/>
      <c r="B199" s="56"/>
      <c r="C199" s="56"/>
      <c r="D199" s="56"/>
      <c r="E199" s="55"/>
    </row>
    <row r="200" spans="1:5" ht="15" x14ac:dyDescent="0.25">
      <c r="A200" s="49"/>
      <c r="B200" s="56"/>
      <c r="C200" s="56"/>
      <c r="D200" s="56"/>
      <c r="E200" s="55"/>
    </row>
    <row r="201" spans="1:5" ht="15" x14ac:dyDescent="0.25">
      <c r="A201" s="49"/>
      <c r="B201" s="56"/>
      <c r="C201" s="56"/>
      <c r="D201" s="56"/>
      <c r="E201" s="55"/>
    </row>
    <row r="202" spans="1:5" ht="15" x14ac:dyDescent="0.25">
      <c r="A202" s="49"/>
      <c r="B202" s="56"/>
      <c r="C202" s="56"/>
      <c r="D202" s="56"/>
      <c r="E202" s="55"/>
    </row>
    <row r="203" spans="1:5" ht="15" x14ac:dyDescent="0.25">
      <c r="A203" s="49"/>
      <c r="B203" s="56"/>
      <c r="C203" s="56"/>
      <c r="D203" s="56"/>
      <c r="E203" s="55"/>
    </row>
    <row r="204" spans="1:5" ht="15" x14ac:dyDescent="0.25">
      <c r="A204" s="49"/>
      <c r="B204" s="56"/>
      <c r="C204" s="56"/>
      <c r="D204" s="56"/>
      <c r="E204" s="55"/>
    </row>
    <row r="205" spans="1:5" ht="15" x14ac:dyDescent="0.25">
      <c r="A205" s="49"/>
      <c r="B205" s="56"/>
      <c r="C205" s="56"/>
      <c r="D205" s="56"/>
      <c r="E205" s="55"/>
    </row>
    <row r="206" spans="1:5" ht="15" x14ac:dyDescent="0.25">
      <c r="A206" s="49"/>
      <c r="B206" s="56"/>
      <c r="C206" s="56"/>
      <c r="D206" s="56"/>
      <c r="E206" s="55"/>
    </row>
    <row r="207" spans="1:5" ht="15" x14ac:dyDescent="0.25">
      <c r="A207" s="49"/>
      <c r="B207" s="56"/>
      <c r="C207" s="56"/>
      <c r="D207" s="56"/>
      <c r="E207" s="55"/>
    </row>
    <row r="208" spans="1:5" ht="15" x14ac:dyDescent="0.25">
      <c r="A208" s="49"/>
      <c r="B208" s="56"/>
      <c r="C208" s="56"/>
      <c r="D208" s="56"/>
      <c r="E208" s="55"/>
    </row>
    <row r="209" spans="1:5" ht="15" x14ac:dyDescent="0.25">
      <c r="A209" s="49"/>
      <c r="B209" s="56"/>
      <c r="C209" s="56"/>
      <c r="D209" s="56"/>
      <c r="E209" s="55"/>
    </row>
    <row r="210" spans="1:5" ht="15" x14ac:dyDescent="0.25">
      <c r="A210" s="49"/>
      <c r="B210" s="56"/>
      <c r="C210" s="56"/>
      <c r="D210" s="56"/>
      <c r="E210" s="55"/>
    </row>
    <row r="211" spans="1:5" ht="15" x14ac:dyDescent="0.25">
      <c r="A211" s="49"/>
      <c r="B211" s="56"/>
      <c r="C211" s="56"/>
      <c r="D211" s="56"/>
      <c r="E211" s="55"/>
    </row>
    <row r="212" spans="1:5" ht="15" x14ac:dyDescent="0.25">
      <c r="A212" s="49"/>
      <c r="B212" s="56"/>
      <c r="C212" s="56"/>
      <c r="D212" s="56"/>
      <c r="E212" s="55"/>
    </row>
    <row r="213" spans="1:5" ht="15" x14ac:dyDescent="0.25">
      <c r="A213" s="49"/>
      <c r="B213" s="56"/>
      <c r="C213" s="56"/>
      <c r="D213" s="56"/>
      <c r="E213" s="55"/>
    </row>
    <row r="214" spans="1:5" ht="15" x14ac:dyDescent="0.25">
      <c r="A214" s="49"/>
      <c r="B214" s="56"/>
      <c r="C214" s="56"/>
      <c r="D214" s="56"/>
      <c r="E214" s="55"/>
    </row>
    <row r="215" spans="1:5" ht="15" x14ac:dyDescent="0.25">
      <c r="A215" s="49"/>
      <c r="B215" s="56"/>
      <c r="C215" s="56"/>
      <c r="D215" s="56"/>
      <c r="E215" s="55"/>
    </row>
    <row r="216" spans="1:5" ht="15" x14ac:dyDescent="0.25">
      <c r="A216" s="49"/>
      <c r="B216" s="56"/>
      <c r="C216" s="56"/>
      <c r="D216" s="56"/>
      <c r="E216" s="55"/>
    </row>
    <row r="217" spans="1:5" ht="15" x14ac:dyDescent="0.25">
      <c r="A217" s="49"/>
      <c r="B217" s="56"/>
      <c r="C217" s="56"/>
      <c r="D217" s="56"/>
      <c r="E217" s="55"/>
    </row>
    <row r="218" spans="1:5" ht="15" x14ac:dyDescent="0.25">
      <c r="A218" s="49"/>
      <c r="B218" s="56"/>
      <c r="C218" s="56"/>
      <c r="D218" s="56"/>
      <c r="E218" s="55"/>
    </row>
    <row r="219" spans="1:5" ht="15" x14ac:dyDescent="0.25">
      <c r="A219" s="49"/>
      <c r="B219" s="56"/>
      <c r="C219" s="56"/>
      <c r="D219" s="56"/>
      <c r="E219" s="55"/>
    </row>
    <row r="220" spans="1:5" ht="15" x14ac:dyDescent="0.25">
      <c r="A220" s="49"/>
      <c r="B220" s="56"/>
      <c r="C220" s="56"/>
      <c r="D220" s="56"/>
      <c r="E220" s="55"/>
    </row>
    <row r="221" spans="1:5" ht="15" x14ac:dyDescent="0.25">
      <c r="A221" s="49"/>
      <c r="B221" s="56"/>
      <c r="C221" s="56"/>
      <c r="D221" s="56"/>
      <c r="E221" s="55"/>
    </row>
    <row r="222" spans="1:5" ht="15" x14ac:dyDescent="0.25">
      <c r="A222" s="49"/>
      <c r="B222" s="56"/>
      <c r="C222" s="56"/>
      <c r="D222" s="56"/>
      <c r="E222" s="55"/>
    </row>
    <row r="223" spans="1:5" ht="15" x14ac:dyDescent="0.25">
      <c r="A223" s="49"/>
      <c r="B223" s="56"/>
      <c r="C223" s="56"/>
      <c r="D223" s="56"/>
      <c r="E223" s="55"/>
    </row>
    <row r="224" spans="1:5" ht="15" x14ac:dyDescent="0.25">
      <c r="A224" s="49"/>
      <c r="B224" s="56"/>
      <c r="C224" s="56"/>
      <c r="D224" s="56"/>
      <c r="E224" s="55"/>
    </row>
    <row r="225" spans="1:5" ht="15" x14ac:dyDescent="0.25">
      <c r="A225" s="49"/>
      <c r="B225" s="56"/>
      <c r="C225" s="56"/>
      <c r="D225" s="56"/>
      <c r="E225" s="55"/>
    </row>
    <row r="226" spans="1:5" ht="15" x14ac:dyDescent="0.25">
      <c r="A226" s="49"/>
      <c r="B226" s="56"/>
      <c r="C226" s="56"/>
      <c r="D226" s="56"/>
      <c r="E226" s="55"/>
    </row>
    <row r="227" spans="1:5" ht="15" x14ac:dyDescent="0.25">
      <c r="A227" s="49"/>
      <c r="B227" s="56"/>
      <c r="C227" s="56"/>
      <c r="D227" s="56"/>
      <c r="E227" s="55"/>
    </row>
    <row r="228" spans="1:5" ht="15" x14ac:dyDescent="0.25">
      <c r="A228" s="49"/>
      <c r="B228" s="56"/>
      <c r="C228" s="56"/>
      <c r="D228" s="56"/>
      <c r="E228" s="55"/>
    </row>
    <row r="229" spans="1:5" ht="15" x14ac:dyDescent="0.25">
      <c r="A229" s="49"/>
      <c r="B229" s="56"/>
      <c r="C229" s="56"/>
      <c r="D229" s="56"/>
      <c r="E229" s="55"/>
    </row>
    <row r="230" spans="1:5" ht="15" x14ac:dyDescent="0.25">
      <c r="A230" s="49"/>
      <c r="B230" s="56"/>
      <c r="C230" s="56"/>
      <c r="D230" s="56"/>
      <c r="E230" s="55"/>
    </row>
    <row r="231" spans="1:5" ht="15" x14ac:dyDescent="0.25">
      <c r="A231" s="49"/>
      <c r="B231" s="56"/>
      <c r="C231" s="56"/>
      <c r="D231" s="56"/>
      <c r="E231" s="55"/>
    </row>
    <row r="232" spans="1:5" ht="15" x14ac:dyDescent="0.25">
      <c r="A232" s="49"/>
      <c r="B232" s="56"/>
      <c r="C232" s="56"/>
      <c r="D232" s="56"/>
      <c r="E232" s="55"/>
    </row>
    <row r="233" spans="1:5" ht="15" x14ac:dyDescent="0.25">
      <c r="A233" s="49"/>
      <c r="B233" s="56"/>
      <c r="C233" s="56"/>
      <c r="D233" s="56"/>
      <c r="E233" s="55"/>
    </row>
    <row r="234" spans="1:5" ht="15" x14ac:dyDescent="0.25">
      <c r="A234" s="49"/>
      <c r="B234" s="56"/>
      <c r="C234" s="56"/>
      <c r="D234" s="56"/>
      <c r="E234" s="55"/>
    </row>
    <row r="235" spans="1:5" ht="15" x14ac:dyDescent="0.25">
      <c r="A235" s="49"/>
      <c r="B235" s="56"/>
      <c r="C235" s="56"/>
      <c r="D235" s="56"/>
      <c r="E235" s="55"/>
    </row>
    <row r="236" spans="1:5" ht="15" x14ac:dyDescent="0.25">
      <c r="A236" s="49"/>
      <c r="B236" s="56"/>
      <c r="C236" s="56"/>
      <c r="D236" s="56"/>
      <c r="E236" s="55"/>
    </row>
    <row r="237" spans="1:5" x14ac:dyDescent="0.2">
      <c r="A237" s="49"/>
      <c r="B237" s="56"/>
      <c r="C237" s="56"/>
      <c r="D237" s="56"/>
      <c r="E237" s="63"/>
    </row>
    <row r="238" spans="1:5" x14ac:dyDescent="0.2">
      <c r="A238" s="49"/>
      <c r="B238" s="56"/>
      <c r="C238" s="56"/>
      <c r="D238" s="56"/>
      <c r="E238" s="63"/>
    </row>
    <row r="239" spans="1:5" x14ac:dyDescent="0.2">
      <c r="A239" s="49"/>
      <c r="B239" s="56"/>
      <c r="C239" s="56"/>
      <c r="D239" s="56"/>
      <c r="E239" s="63"/>
    </row>
    <row r="240" spans="1:5" x14ac:dyDescent="0.2">
      <c r="A240" s="49"/>
      <c r="B240" s="56"/>
      <c r="C240" s="56"/>
      <c r="D240" s="56"/>
      <c r="E240" s="63"/>
    </row>
    <row r="241" spans="1:5" x14ac:dyDescent="0.2">
      <c r="A241" s="49"/>
      <c r="B241" s="56"/>
      <c r="C241" s="56"/>
      <c r="D241" s="56"/>
      <c r="E241" s="63"/>
    </row>
    <row r="242" spans="1:5" x14ac:dyDescent="0.2">
      <c r="A242" s="49"/>
      <c r="B242" s="56"/>
      <c r="C242" s="56"/>
      <c r="D242" s="56"/>
      <c r="E242" s="63"/>
    </row>
    <row r="243" spans="1:5" x14ac:dyDescent="0.2">
      <c r="A243" s="49"/>
      <c r="B243" s="56"/>
      <c r="C243" s="56"/>
      <c r="D243" s="56"/>
      <c r="E243" s="63"/>
    </row>
    <row r="244" spans="1:5" x14ac:dyDescent="0.2">
      <c r="A244" s="49"/>
      <c r="B244" s="56"/>
      <c r="C244" s="56"/>
      <c r="D244" s="56"/>
      <c r="E244" s="63"/>
    </row>
    <row r="245" spans="1:5" x14ac:dyDescent="0.2">
      <c r="A245" s="49"/>
      <c r="B245" s="56"/>
      <c r="C245" s="56"/>
      <c r="D245" s="56"/>
      <c r="E245" s="63"/>
    </row>
    <row r="246" spans="1:5" x14ac:dyDescent="0.2">
      <c r="A246" s="49"/>
      <c r="B246" s="56"/>
      <c r="C246" s="56"/>
      <c r="D246" s="56"/>
      <c r="E246" s="63"/>
    </row>
    <row r="247" spans="1:5" x14ac:dyDescent="0.2">
      <c r="A247" s="49"/>
      <c r="B247" s="56"/>
      <c r="C247" s="56"/>
      <c r="D247" s="56"/>
      <c r="E247" s="63"/>
    </row>
    <row r="248" spans="1:5" x14ac:dyDescent="0.2">
      <c r="A248" s="49"/>
      <c r="B248" s="56"/>
      <c r="C248" s="56"/>
      <c r="D248" s="56"/>
      <c r="E248" s="63"/>
    </row>
    <row r="249" spans="1:5" x14ac:dyDescent="0.2">
      <c r="A249" s="49"/>
      <c r="B249" s="56"/>
      <c r="C249" s="56"/>
      <c r="D249" s="56"/>
      <c r="E249" s="63"/>
    </row>
    <row r="250" spans="1:5" x14ac:dyDescent="0.2">
      <c r="A250" s="49"/>
      <c r="B250" s="56"/>
      <c r="C250" s="56"/>
      <c r="D250" s="56"/>
      <c r="E250" s="63"/>
    </row>
    <row r="251" spans="1:5" x14ac:dyDescent="0.2">
      <c r="A251" s="49"/>
      <c r="B251" s="56"/>
      <c r="C251" s="56"/>
      <c r="D251" s="56"/>
      <c r="E251" s="63"/>
    </row>
    <row r="252" spans="1:5" x14ac:dyDescent="0.2">
      <c r="A252" s="49"/>
      <c r="B252" s="56"/>
      <c r="C252" s="56"/>
      <c r="D252" s="56"/>
      <c r="E252" s="63"/>
    </row>
    <row r="253" spans="1:5" x14ac:dyDescent="0.2">
      <c r="A253" s="49"/>
      <c r="B253" s="56"/>
      <c r="C253" s="56"/>
      <c r="D253" s="56"/>
      <c r="E253" s="63"/>
    </row>
    <row r="254" spans="1:5" x14ac:dyDescent="0.2">
      <c r="A254" s="49"/>
      <c r="B254" s="56"/>
      <c r="C254" s="56"/>
      <c r="D254" s="56"/>
      <c r="E254" s="63"/>
    </row>
    <row r="255" spans="1:5" x14ac:dyDescent="0.2">
      <c r="A255" s="49"/>
      <c r="B255" s="56"/>
      <c r="C255" s="56"/>
      <c r="D255" s="56"/>
      <c r="E255" s="63"/>
    </row>
    <row r="256" spans="1:5" x14ac:dyDescent="0.2">
      <c r="A256" s="49"/>
      <c r="B256" s="56"/>
      <c r="C256" s="56"/>
      <c r="D256" s="56"/>
      <c r="E256" s="63"/>
    </row>
    <row r="257" spans="1:5" x14ac:dyDescent="0.2">
      <c r="A257" s="49"/>
      <c r="B257" s="56"/>
      <c r="C257" s="56"/>
      <c r="D257" s="56"/>
      <c r="E257" s="63"/>
    </row>
    <row r="258" spans="1:5" x14ac:dyDescent="0.2">
      <c r="A258" s="49"/>
      <c r="B258" s="56"/>
      <c r="C258" s="56"/>
      <c r="D258" s="56"/>
      <c r="E258" s="63"/>
    </row>
    <row r="259" spans="1:5" x14ac:dyDescent="0.2">
      <c r="A259" s="49"/>
      <c r="B259" s="56"/>
      <c r="C259" s="56"/>
      <c r="D259" s="56"/>
      <c r="E259" s="63"/>
    </row>
    <row r="260" spans="1:5" x14ac:dyDescent="0.2">
      <c r="A260" s="49"/>
      <c r="B260" s="56"/>
      <c r="C260" s="56"/>
      <c r="D260" s="56"/>
      <c r="E260" s="63"/>
    </row>
    <row r="261" spans="1:5" x14ac:dyDescent="0.2">
      <c r="A261" s="49"/>
      <c r="B261" s="56"/>
      <c r="C261" s="56"/>
      <c r="D261" s="56"/>
      <c r="E261" s="63"/>
    </row>
    <row r="262" spans="1:5" x14ac:dyDescent="0.2">
      <c r="A262" s="49"/>
      <c r="B262" s="56"/>
      <c r="C262" s="56"/>
      <c r="D262" s="56"/>
      <c r="E262" s="63"/>
    </row>
    <row r="263" spans="1:5" x14ac:dyDescent="0.2">
      <c r="A263" s="49"/>
      <c r="B263" s="56"/>
      <c r="C263" s="56"/>
      <c r="D263" s="56"/>
      <c r="E263" s="63"/>
    </row>
    <row r="264" spans="1:5" x14ac:dyDescent="0.2">
      <c r="A264" s="49"/>
      <c r="B264" s="56"/>
      <c r="C264" s="56"/>
      <c r="D264" s="56"/>
      <c r="E264" s="63"/>
    </row>
    <row r="265" spans="1:5" x14ac:dyDescent="0.2">
      <c r="A265" s="49"/>
      <c r="B265" s="56"/>
      <c r="C265" s="56"/>
      <c r="D265" s="56"/>
      <c r="E265" s="63"/>
    </row>
    <row r="266" spans="1:5" x14ac:dyDescent="0.2">
      <c r="A266" s="49"/>
      <c r="B266" s="56"/>
      <c r="C266" s="56"/>
      <c r="D266" s="56"/>
      <c r="E266" s="63"/>
    </row>
    <row r="267" spans="1:5" x14ac:dyDescent="0.2">
      <c r="A267" s="49"/>
      <c r="B267" s="56"/>
      <c r="C267" s="56"/>
      <c r="D267" s="56"/>
      <c r="E267" s="63"/>
    </row>
    <row r="268" spans="1:5" x14ac:dyDescent="0.2">
      <c r="A268" s="49"/>
      <c r="B268" s="56"/>
      <c r="C268" s="56"/>
      <c r="D268" s="56"/>
      <c r="E268" s="63"/>
    </row>
    <row r="269" spans="1:5" x14ac:dyDescent="0.2">
      <c r="A269" s="49"/>
      <c r="B269" s="56"/>
      <c r="C269" s="56"/>
      <c r="D269" s="56"/>
      <c r="E269" s="63"/>
    </row>
    <row r="270" spans="1:5" x14ac:dyDescent="0.2">
      <c r="A270" s="49"/>
      <c r="B270" s="56"/>
      <c r="C270" s="56"/>
      <c r="D270" s="56"/>
      <c r="E270" s="63"/>
    </row>
    <row r="271" spans="1:5" x14ac:dyDescent="0.2">
      <c r="A271" s="49"/>
      <c r="B271" s="56"/>
      <c r="C271" s="56"/>
      <c r="D271" s="56"/>
      <c r="E271" s="63"/>
    </row>
    <row r="272" spans="1:5" x14ac:dyDescent="0.2">
      <c r="A272" s="49"/>
      <c r="B272" s="56"/>
      <c r="C272" s="56"/>
      <c r="D272" s="56"/>
      <c r="E272" s="63"/>
    </row>
    <row r="273" spans="1:5" x14ac:dyDescent="0.2">
      <c r="A273" s="49"/>
      <c r="B273" s="56"/>
      <c r="C273" s="56"/>
      <c r="D273" s="56"/>
      <c r="E273" s="63"/>
    </row>
    <row r="274" spans="1:5" x14ac:dyDescent="0.2">
      <c r="A274" s="49"/>
      <c r="B274" s="56"/>
      <c r="C274" s="56"/>
      <c r="D274" s="56"/>
      <c r="E274" s="63"/>
    </row>
    <row r="275" spans="1:5" x14ac:dyDescent="0.2">
      <c r="A275" s="49"/>
      <c r="B275" s="56"/>
      <c r="C275" s="56"/>
      <c r="D275" s="56"/>
      <c r="E275" s="63"/>
    </row>
    <row r="276" spans="1:5" x14ac:dyDescent="0.2">
      <c r="A276" s="49"/>
      <c r="B276" s="56"/>
      <c r="C276" s="56"/>
      <c r="D276" s="56"/>
      <c r="E276" s="63"/>
    </row>
    <row r="277" spans="1:5" x14ac:dyDescent="0.2">
      <c r="A277" s="49"/>
      <c r="B277" s="56"/>
      <c r="C277" s="56"/>
      <c r="D277" s="56"/>
      <c r="E277" s="63"/>
    </row>
    <row r="278" spans="1:5" x14ac:dyDescent="0.2">
      <c r="A278" s="49"/>
      <c r="B278" s="56"/>
      <c r="C278" s="56"/>
      <c r="D278" s="56"/>
      <c r="E278" s="63"/>
    </row>
    <row r="279" spans="1:5" x14ac:dyDescent="0.2">
      <c r="A279" s="49"/>
      <c r="B279" s="56"/>
      <c r="C279" s="56"/>
      <c r="D279" s="56"/>
      <c r="E279" s="63"/>
    </row>
    <row r="280" spans="1:5" x14ac:dyDescent="0.2">
      <c r="A280" s="49"/>
      <c r="B280" s="56"/>
      <c r="C280" s="56"/>
      <c r="D280" s="56"/>
      <c r="E280" s="63"/>
    </row>
    <row r="281" spans="1:5" x14ac:dyDescent="0.2">
      <c r="A281" s="49"/>
      <c r="B281" s="56"/>
      <c r="C281" s="56"/>
      <c r="D281" s="56"/>
      <c r="E281" s="63"/>
    </row>
    <row r="282" spans="1:5" x14ac:dyDescent="0.2">
      <c r="A282" s="49"/>
      <c r="B282" s="56"/>
      <c r="C282" s="56"/>
      <c r="D282" s="56"/>
      <c r="E282" s="63"/>
    </row>
    <row r="283" spans="1:5" x14ac:dyDescent="0.2">
      <c r="A283" s="49"/>
      <c r="B283" s="56"/>
      <c r="C283" s="56"/>
      <c r="D283" s="56"/>
      <c r="E283" s="63"/>
    </row>
    <row r="284" spans="1:5" x14ac:dyDescent="0.2">
      <c r="A284" s="49"/>
      <c r="B284" s="56"/>
      <c r="C284" s="56"/>
      <c r="D284" s="56"/>
      <c r="E284" s="63"/>
    </row>
    <row r="285" spans="1:5" x14ac:dyDescent="0.2">
      <c r="A285" s="49"/>
      <c r="B285" s="56"/>
      <c r="C285" s="56"/>
      <c r="D285" s="56"/>
      <c r="E285" s="63"/>
    </row>
    <row r="286" spans="1:5" x14ac:dyDescent="0.2">
      <c r="A286" s="49"/>
      <c r="B286" s="56"/>
      <c r="C286" s="56"/>
      <c r="D286" s="56"/>
      <c r="E286" s="63"/>
    </row>
    <row r="287" spans="1:5" x14ac:dyDescent="0.2">
      <c r="A287" s="49"/>
      <c r="B287" s="56"/>
      <c r="C287" s="56"/>
      <c r="D287" s="56"/>
      <c r="E287" s="63"/>
    </row>
    <row r="288" spans="1:5" x14ac:dyDescent="0.2">
      <c r="A288" s="49"/>
      <c r="B288" s="56"/>
      <c r="C288" s="56"/>
      <c r="D288" s="56"/>
      <c r="E288" s="63"/>
    </row>
    <row r="289" spans="1:5" x14ac:dyDescent="0.2">
      <c r="A289" s="49"/>
      <c r="B289" s="56"/>
      <c r="C289" s="56"/>
      <c r="D289" s="56"/>
      <c r="E289" s="63"/>
    </row>
    <row r="290" spans="1:5" x14ac:dyDescent="0.2">
      <c r="A290" s="49"/>
      <c r="B290" s="56"/>
      <c r="C290" s="56"/>
      <c r="D290" s="56"/>
      <c r="E290" s="63"/>
    </row>
    <row r="291" spans="1:5" x14ac:dyDescent="0.2">
      <c r="A291" s="49"/>
      <c r="B291" s="56"/>
      <c r="C291" s="56"/>
      <c r="D291" s="56"/>
      <c r="E291" s="63"/>
    </row>
    <row r="292" spans="1:5" x14ac:dyDescent="0.2">
      <c r="A292" s="49"/>
      <c r="B292" s="56"/>
      <c r="C292" s="56"/>
      <c r="D292" s="56"/>
      <c r="E292" s="63"/>
    </row>
    <row r="293" spans="1:5" x14ac:dyDescent="0.2">
      <c r="A293" s="49"/>
      <c r="B293" s="56"/>
      <c r="C293" s="56"/>
      <c r="D293" s="56"/>
      <c r="E293" s="63"/>
    </row>
    <row r="294" spans="1:5" x14ac:dyDescent="0.2">
      <c r="A294" s="49"/>
      <c r="B294" s="56"/>
      <c r="C294" s="56"/>
      <c r="D294" s="56"/>
      <c r="E294" s="63"/>
    </row>
    <row r="295" spans="1:5" x14ac:dyDescent="0.2">
      <c r="A295" s="49"/>
      <c r="B295" s="56"/>
      <c r="C295" s="56"/>
      <c r="D295" s="56"/>
      <c r="E295" s="63"/>
    </row>
    <row r="296" spans="1:5" x14ac:dyDescent="0.2">
      <c r="A296" s="49"/>
      <c r="B296" s="56"/>
      <c r="C296" s="56"/>
      <c r="D296" s="56"/>
      <c r="E296" s="63"/>
    </row>
    <row r="297" spans="1:5" x14ac:dyDescent="0.2">
      <c r="A297" s="49"/>
      <c r="B297" s="56"/>
      <c r="C297" s="56"/>
      <c r="D297" s="56"/>
      <c r="E297" s="63"/>
    </row>
    <row r="298" spans="1:5" x14ac:dyDescent="0.2">
      <c r="A298" s="49"/>
      <c r="B298" s="56"/>
      <c r="C298" s="56"/>
      <c r="D298" s="56"/>
      <c r="E298" s="63"/>
    </row>
    <row r="299" spans="1:5" x14ac:dyDescent="0.2">
      <c r="A299" s="49"/>
      <c r="B299" s="56"/>
      <c r="C299" s="56"/>
      <c r="D299" s="56"/>
      <c r="E299" s="63"/>
    </row>
  </sheetData>
  <mergeCells count="7">
    <mergeCell ref="D61:E61"/>
    <mergeCell ref="A1:E1"/>
    <mergeCell ref="A2:E2"/>
    <mergeCell ref="A3:E3"/>
    <mergeCell ref="D55:E55"/>
    <mergeCell ref="D56:E56"/>
    <mergeCell ref="D60:E60"/>
  </mergeCells>
  <printOptions horizontalCentered="1" verticalCentered="1"/>
  <pageMargins left="0.55118110236220474" right="0.74803149606299213" top="0.47244094488188981" bottom="0.47244094488188981" header="0.51181102362204722" footer="0.51181102362204722"/>
  <pageSetup scale="83" orientation="portrait" copies="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Benedicto Marroquin Vasquez</dc:creator>
  <cp:lastModifiedBy>Armando Benedicto Marroquin Vasquez</cp:lastModifiedBy>
  <cp:lastPrinted>2019-01-07T16:27:39Z</cp:lastPrinted>
  <dcterms:created xsi:type="dcterms:W3CDTF">2018-08-21T18:47:54Z</dcterms:created>
  <dcterms:modified xsi:type="dcterms:W3CDTF">2019-01-07T16:27:47Z</dcterms:modified>
</cp:coreProperties>
</file>