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NOTA Y CONSOLIDACION E.F\2018\CONSOLIDACIONES MESES INTERMEDIOS 2018\"/>
    </mc:Choice>
  </mc:AlternateContent>
  <bookViews>
    <workbookView xWindow="0" yWindow="0" windowWidth="19200" windowHeight="6760"/>
  </bookViews>
  <sheets>
    <sheet name="Balance" sheetId="1" r:id="rId1"/>
    <sheet name="Est.Res." sheetId="2" r:id="rId2"/>
  </sheets>
  <definedNames>
    <definedName name="Abrm">#REF!</definedName>
    <definedName name="Agisto_men">#REF!</definedName>
    <definedName name="cmpSpoolPath">"C:\Program Files\Symtrax\Compleo\Temp\00000000.txt"</definedName>
    <definedName name="Oct_Acumulado">#REF!</definedName>
    <definedName name="_xlnm.Print_Area" localSheetId="0">Balance!$A$1:$C$62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9" i="1"/>
  <c r="C33" i="1"/>
  <c r="C31" i="2" l="1"/>
  <c r="C25" i="1"/>
  <c r="C15" i="1"/>
  <c r="C22" i="1" l="1"/>
  <c r="C37" i="1"/>
  <c r="C9" i="2" l="1"/>
  <c r="C29" i="2" l="1"/>
  <c r="C41" i="1"/>
  <c r="C36" i="2" l="1"/>
  <c r="C44" i="1"/>
  <c r="C39" i="2" l="1"/>
  <c r="C43" i="2" s="1"/>
  <c r="C45" i="2" l="1"/>
</calcChain>
</file>

<file path=xl/sharedStrings.xml><?xml version="1.0" encoding="utf-8"?>
<sst xmlns="http://schemas.openxmlformats.org/spreadsheetml/2006/main" count="73" uniqueCount="68">
  <si>
    <t>SCOTIABANK EL SALVADOR, S.A Y SUBSIDIARIAS</t>
  </si>
  <si>
    <t>(San Salvador, República de El Salvador)</t>
  </si>
  <si>
    <t>Al 30 de Noviembre de 2018</t>
  </si>
  <si>
    <t>(Cifras en Miles de Dólares de los Estados Unidos de América)</t>
  </si>
  <si>
    <t>Activos</t>
  </si>
  <si>
    <t>Activos de intermediación</t>
  </si>
  <si>
    <t>Caja y bancos</t>
  </si>
  <si>
    <t>Reportos y otras operaciones bursátiles (neto)</t>
  </si>
  <si>
    <t>Inversiones financieras (neto)</t>
  </si>
  <si>
    <t xml:space="preserve">Cartera de préstamos (neto) </t>
  </si>
  <si>
    <t>Otros activos</t>
  </si>
  <si>
    <t>Bienes recibidos en pago (neto)</t>
  </si>
  <si>
    <t>Inversiones accionarias</t>
  </si>
  <si>
    <t>Diversos (neto)</t>
  </si>
  <si>
    <t>Activo Fijo</t>
  </si>
  <si>
    <t>Bienes inmuebles, muebles y otros (neto)</t>
  </si>
  <si>
    <t>Total de activos</t>
  </si>
  <si>
    <t>Pasivos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</si>
  <si>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</si>
  <si>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</si>
  <si>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</si>
  <si>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</si>
  <si>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obligaciones bursátiles</t>
  </si>
  <si>
    <t>Titulos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</si>
  <si>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</si>
  <si>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</si>
  <si>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</si>
  <si>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</si>
  <si>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</si>
  <si>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</si>
  <si>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</si>
  <si>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</si>
  <si>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</si>
  <si>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Total de pasivos y patrimonio</t>
  </si>
  <si>
    <t xml:space="preserve">                                                                                    </t>
  </si>
  <si>
    <t>SCOTIABANK EL SALVADOR, S.A. Y SUBSIDIARIAS</t>
  </si>
  <si>
    <t>Por el período del 01 de enero al 30 de noviembre de 2018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</si>
  <si>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</si>
  <si>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</si>
  <si>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</si>
  <si>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</si>
  <si>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</si>
  <si>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</si>
  <si>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</si>
  <si>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</si>
  <si>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</si>
  <si>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</t>
  </si>
  <si>
    <t>Intereses y otros costos de depósitos</t>
  </si>
  <si>
    <t xml:space="preserve">Intereses sobre préstamos 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</si>
  <si>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</si>
  <si>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</si>
  <si>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</si>
  <si>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</si>
  <si>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</si>
  <si>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 xml:space="preserve">De funcionarios y empleados </t>
  </si>
  <si>
    <t xml:space="preserve">Generales </t>
  </si>
  <si>
    <t>Depreciaciones y amortizaciones</t>
  </si>
  <si>
    <t>Utilidad de operación</t>
  </si>
  <si>
    <t>Otros ingresos y gastos (neto)</t>
  </si>
  <si>
    <t xml:space="preserve">Utilidad antes de impuesto y contribución especial </t>
  </si>
  <si>
    <t>Impuesto sobre la renta</t>
  </si>
  <si>
    <t>Contribución especial grandes contribuyentes</t>
  </si>
  <si>
    <t>Utilidad antes del interés minoritario</t>
  </si>
  <si>
    <t>Participación del interés minoritario en subsidiarias</t>
  </si>
  <si>
    <t>Utilidad neta</t>
  </si>
  <si>
    <t xml:space="preserve">                                                                      </t>
  </si>
  <si>
    <t>Balance Generale Consolidado Intermedio (No auditado)</t>
  </si>
  <si>
    <t>Estado Consolidado de Resultados Intermedios (No auditado)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</si>
</sst>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;\(#,##0.0\)"/>
    <numFmt numFmtId="165" formatCode="#,##0.0_);\(#,##0.0\)"/>
    <numFmt numFmtId="166" formatCode="#,##0.0000_);\(#,##0.0000\)"/>
    <numFmt numFmtId="167" formatCode="General_)"/>
    <numFmt numFmtId="168" formatCode="_ * #,##0.00_ ;_ * \-#,##0.00_ ;_ * &quot;-&quot;??_ ;_ @_ "/>
  </numFmts>
  <fonts count="18">
    <font>
      <sz val="10"/>
      <name val="Arial"/>
    </font>
    <font>
      <sz val="10"/>
      <name val="Geneva"/>
      <family val="2"/>
    </font>
    <font>
      <b/>
      <sz val="12"/>
      <name val="Helvetica"/>
      <family val="2"/>
    </font>
    <font>
      <sz val="10"/>
      <name val="Arial"/>
    </font>
    <font>
      <sz val="11"/>
      <name val="Helv"/>
    </font>
    <font>
      <sz val="11"/>
      <name val="Helvetica"/>
    </font>
    <font>
      <sz val="11"/>
      <name val="Helvetica"/>
      <family val="2"/>
    </font>
    <font>
      <b/>
      <sz val="11"/>
      <name val="Helvetica"/>
      <family val="2"/>
    </font>
    <font>
      <b/>
      <u/>
      <sz val="11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sz val="10"/>
      <name val="Arial"/>
      <family val="2"/>
    </font>
    <font>
      <i/>
      <sz val="11"/>
      <name val="Helvetica"/>
      <family val="2"/>
    </font>
    <font>
      <sz val="10"/>
      <name val="Times New Roman"/>
      <family val="1"/>
    </font>
    <font>
      <sz val="12"/>
      <name val="Helvetica"/>
      <family val="2"/>
    </font>
    <font>
      <sz val="10"/>
      <name val="Helvetica"/>
      <family val="2"/>
    </font>
    <font>
      <b/>
      <sz val="11"/>
      <name val="Helv"/>
    </font>
    <font>
      <b/>
      <sz val="1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3" fontId="1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2" applyFont="1" applyFill="1" applyAlignment="1">
      <alignment horizontal="centerContinuous"/>
    </xf>
    <xf numFmtId="0" fontId="4" fillId="2" borderId="0" xfId="2" applyFont="1" applyFill="1"/>
    <xf numFmtId="0" fontId="4" fillId="0" borderId="0" xfId="2" applyFont="1" applyFill="1"/>
    <xf numFmtId="0" fontId="5" fillId="2" borderId="0" xfId="2" applyFont="1" applyFill="1" applyAlignment="1">
      <alignment horizontal="centerContinuous"/>
    </xf>
    <xf numFmtId="0" fontId="6" fillId="2" borderId="0" xfId="2" applyFont="1" applyFill="1" applyAlignment="1">
      <alignment horizontal="centerContinuous"/>
    </xf>
    <xf numFmtId="0" fontId="7" fillId="2" borderId="0" xfId="2" applyFont="1" applyFill="1" applyAlignment="1">
      <alignment horizontal="centerContinuous"/>
    </xf>
    <xf numFmtId="0" fontId="6" fillId="2" borderId="0" xfId="2" applyFont="1" applyFill="1" applyBorder="1"/>
    <xf numFmtId="0" fontId="6" fillId="2" borderId="0" xfId="2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/>
    <xf numFmtId="0" fontId="6" fillId="2" borderId="0" xfId="2" applyFont="1" applyFill="1"/>
    <xf numFmtId="0" fontId="7" fillId="2" borderId="0" xfId="2" applyFont="1" applyFill="1"/>
    <xf numFmtId="0" fontId="6" fillId="2" borderId="0" xfId="2" applyFont="1" applyFill="1" applyAlignment="1">
      <alignment horizontal="right"/>
    </xf>
    <xf numFmtId="164" fontId="6" fillId="2" borderId="1" xfId="0" applyNumberFormat="1" applyFont="1" applyFill="1" applyBorder="1"/>
    <xf numFmtId="37" fontId="6" fillId="2" borderId="0" xfId="2" applyNumberFormat="1" applyFont="1" applyFill="1" applyBorder="1"/>
    <xf numFmtId="0" fontId="6" fillId="2" borderId="0" xfId="2" applyFont="1" applyFill="1" applyAlignment="1">
      <alignment horizontal="left" indent="1"/>
    </xf>
    <xf numFmtId="0" fontId="6" fillId="2" borderId="0" xfId="2" applyFont="1" applyFill="1" applyAlignment="1">
      <alignment horizontal="center"/>
    </xf>
    <xf numFmtId="164" fontId="6" fillId="2" borderId="0" xfId="0" applyNumberFormat="1" applyFont="1" applyFill="1"/>
    <xf numFmtId="0" fontId="5" fillId="2" borderId="0" xfId="2" applyFont="1" applyFill="1" applyAlignment="1">
      <alignment horizontal="left" indent="1"/>
    </xf>
    <xf numFmtId="0" fontId="7" fillId="2" borderId="0" xfId="2" applyFont="1" applyFill="1" applyAlignment="1">
      <alignment horizontal="left"/>
    </xf>
    <xf numFmtId="164" fontId="6" fillId="2" borderId="2" xfId="0" applyNumberFormat="1" applyFont="1" applyFill="1" applyBorder="1"/>
    <xf numFmtId="37" fontId="6" fillId="2" borderId="0" xfId="2" applyNumberFormat="1" applyFont="1" applyFill="1"/>
    <xf numFmtId="165" fontId="6" fillId="2" borderId="1" xfId="2" applyNumberFormat="1" applyFont="1" applyFill="1" applyBorder="1"/>
    <xf numFmtId="37" fontId="6" fillId="2" borderId="0" xfId="3" applyNumberFormat="1" applyFont="1" applyFill="1" applyBorder="1"/>
    <xf numFmtId="0" fontId="5" fillId="2" borderId="0" xfId="2" applyFont="1" applyFill="1"/>
    <xf numFmtId="0" fontId="9" fillId="2" borderId="0" xfId="2" applyFont="1" applyFill="1"/>
    <xf numFmtId="166" fontId="6" fillId="2" borderId="0" xfId="2" applyNumberFormat="1" applyFont="1" applyFill="1"/>
    <xf numFmtId="0" fontId="10" fillId="2" borderId="0" xfId="2" applyFont="1" applyFill="1"/>
    <xf numFmtId="0" fontId="11" fillId="2" borderId="3" xfId="2" applyFont="1" applyFill="1" applyBorder="1"/>
    <xf numFmtId="0" fontId="11" fillId="0" borderId="0" xfId="2" applyFont="1" applyFill="1" applyBorder="1"/>
    <xf numFmtId="43" fontId="4" fillId="0" borderId="0" xfId="1" applyFont="1" applyFill="1"/>
    <xf numFmtId="0" fontId="9" fillId="0" borderId="0" xfId="2" applyFont="1" applyFill="1"/>
    <xf numFmtId="0" fontId="6" fillId="0" borderId="0" xfId="2" applyFont="1" applyFill="1" applyAlignment="1">
      <alignment horizontal="center"/>
    </xf>
    <xf numFmtId="165" fontId="6" fillId="0" borderId="0" xfId="2" applyNumberFormat="1" applyFont="1" applyFill="1"/>
    <xf numFmtId="37" fontId="6" fillId="0" borderId="0" xfId="2" applyNumberFormat="1" applyFont="1" applyFill="1"/>
    <xf numFmtId="0" fontId="12" fillId="0" borderId="0" xfId="2" applyFont="1" applyFill="1"/>
    <xf numFmtId="0" fontId="13" fillId="0" borderId="0" xfId="2" applyFont="1" applyFill="1"/>
    <xf numFmtId="0" fontId="10" fillId="0" borderId="0" xfId="2" applyFont="1" applyFill="1" applyAlignment="1">
      <alignment horizontal="center"/>
    </xf>
    <xf numFmtId="37" fontId="10" fillId="0" borderId="0" xfId="2" applyNumberFormat="1" applyFont="1" applyFill="1"/>
    <xf numFmtId="167" fontId="13" fillId="0" borderId="0" xfId="0" applyNumberFormat="1" applyFont="1" applyFill="1" applyAlignment="1"/>
    <xf numFmtId="0" fontId="10" fillId="0" borderId="0" xfId="2" applyFont="1" applyFill="1"/>
    <xf numFmtId="0" fontId="0" fillId="0" borderId="0" xfId="0" applyFill="1"/>
    <xf numFmtId="0" fontId="13" fillId="0" borderId="0" xfId="0" applyFont="1" applyFill="1"/>
    <xf numFmtId="0" fontId="4" fillId="0" borderId="0" xfId="2" applyFont="1" applyFill="1" applyAlignment="1">
      <alignment horizontal="center"/>
    </xf>
    <xf numFmtId="37" fontId="4" fillId="0" borderId="0" xfId="2" applyNumberFormat="1" applyFont="1" applyFill="1"/>
    <xf numFmtId="0" fontId="4" fillId="0" borderId="0" xfId="2" applyFont="1" applyFill="1" applyAlignment="1"/>
    <xf numFmtId="0" fontId="4" fillId="0" borderId="0" xfId="2" applyFont="1" applyFill="1" applyBorder="1"/>
    <xf numFmtId="39" fontId="4" fillId="3" borderId="0" xfId="2" applyNumberFormat="1" applyFont="1" applyFill="1"/>
    <xf numFmtId="0" fontId="6" fillId="2" borderId="0" xfId="2" applyFont="1" applyFill="1" applyBorder="1" applyAlignment="1">
      <alignment horizontal="left"/>
    </xf>
    <xf numFmtId="0" fontId="7" fillId="2" borderId="0" xfId="0" applyFont="1" applyFill="1"/>
    <xf numFmtId="165" fontId="6" fillId="2" borderId="1" xfId="4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5" fontId="6" fillId="2" borderId="0" xfId="4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indent="1"/>
    </xf>
    <xf numFmtId="37" fontId="6" fillId="2" borderId="0" xfId="2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right"/>
    </xf>
    <xf numFmtId="37" fontId="15" fillId="2" borderId="0" xfId="2" applyNumberFormat="1" applyFont="1" applyFill="1" applyBorder="1"/>
    <xf numFmtId="0" fontId="16" fillId="0" borderId="0" xfId="2" applyFont="1" applyFill="1"/>
    <xf numFmtId="0" fontId="6" fillId="2" borderId="0" xfId="0" applyFont="1" applyFill="1"/>
    <xf numFmtId="0" fontId="6" fillId="2" borderId="0" xfId="0" applyFont="1" applyFill="1" applyBorder="1" applyAlignment="1">
      <alignment horizontal="left" indent="1"/>
    </xf>
    <xf numFmtId="165" fontId="6" fillId="2" borderId="0" xfId="2" applyNumberFormat="1" applyFont="1" applyFill="1" applyBorder="1" applyAlignment="1">
      <alignment horizontal="right"/>
    </xf>
    <xf numFmtId="0" fontId="17" fillId="2" borderId="0" xfId="0" applyFont="1" applyFill="1"/>
    <xf numFmtId="165" fontId="6" fillId="2" borderId="1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165" fontId="6" fillId="2" borderId="1" xfId="2" applyNumberFormat="1" applyFont="1" applyFill="1" applyBorder="1" applyAlignment="1">
      <alignment horizontal="right"/>
    </xf>
    <xf numFmtId="0" fontId="6" fillId="2" borderId="0" xfId="0" applyFont="1" applyFill="1" applyBorder="1"/>
    <xf numFmtId="165" fontId="6" fillId="2" borderId="0" xfId="2" applyNumberFormat="1" applyFont="1" applyFill="1" applyAlignment="1"/>
    <xf numFmtId="165" fontId="6" fillId="2" borderId="0" xfId="2" applyNumberFormat="1" applyFont="1" applyFill="1" applyBorder="1" applyAlignment="1"/>
    <xf numFmtId="165" fontId="15" fillId="2" borderId="0" xfId="2" applyNumberFormat="1" applyFont="1" applyFill="1" applyAlignment="1"/>
    <xf numFmtId="165" fontId="4" fillId="0" borderId="0" xfId="2" applyNumberFormat="1" applyFont="1" applyFill="1" applyAlignment="1"/>
    <xf numFmtId="165" fontId="6" fillId="2" borderId="1" xfId="2" applyNumberFormat="1" applyFont="1" applyFill="1" applyBorder="1" applyAlignment="1"/>
    <xf numFmtId="0" fontId="7" fillId="2" borderId="0" xfId="0" applyFont="1" applyFill="1" applyBorder="1" applyAlignment="1"/>
    <xf numFmtId="165" fontId="15" fillId="2" borderId="0" xfId="2" applyNumberFormat="1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Alignment="1"/>
    <xf numFmtId="165" fontId="6" fillId="2" borderId="2" xfId="2" applyNumberFormat="1" applyFont="1" applyFill="1" applyBorder="1" applyAlignment="1"/>
    <xf numFmtId="37" fontId="6" fillId="2" borderId="0" xfId="2" applyNumberFormat="1" applyFont="1" applyFill="1" applyAlignment="1">
      <alignment horizontal="center"/>
    </xf>
    <xf numFmtId="37" fontId="6" fillId="2" borderId="0" xfId="2" applyNumberFormat="1" applyFont="1" applyFill="1" applyBorder="1" applyAlignment="1"/>
    <xf numFmtId="37" fontId="15" fillId="2" borderId="0" xfId="2" applyNumberFormat="1" applyFont="1" applyFill="1"/>
    <xf numFmtId="43" fontId="6" fillId="2" borderId="0" xfId="1" applyFont="1" applyFill="1"/>
    <xf numFmtId="0" fontId="11" fillId="2" borderId="0" xfId="2" applyFont="1" applyFill="1" applyBorder="1"/>
    <xf numFmtId="0" fontId="12" fillId="2" borderId="0" xfId="2" applyFont="1" applyFill="1"/>
    <xf numFmtId="0" fontId="13" fillId="2" borderId="0" xfId="2" applyFont="1" applyFill="1"/>
    <xf numFmtId="0" fontId="10" fillId="2" borderId="0" xfId="2" applyFont="1" applyFill="1" applyAlignment="1">
      <alignment horizontal="center"/>
    </xf>
    <xf numFmtId="37" fontId="10" fillId="2" borderId="0" xfId="2" applyNumberFormat="1" applyFont="1" applyFill="1"/>
    <xf numFmtId="167" fontId="13" fillId="2" borderId="0" xfId="0" applyNumberFormat="1" applyFont="1" applyFill="1" applyAlignment="1"/>
    <xf numFmtId="0" fontId="13" fillId="2" borderId="0" xfId="0" applyFont="1" applyFill="1"/>
  </cellXfs>
  <cellStyles count="5">
    <cellStyle name="Comma" xfId="1" builtinId="3"/>
    <cellStyle name="Comma_Balances 2006 scotiabank Firma" xfId="4"/>
    <cellStyle name="Millares_Bal, Utl, Fluj y anex" xfId="3"/>
    <cellStyle name="Normal" xfId="0" builtinId="0"/>
    <cellStyle name="Normal_Bal, Utl, Fluj y an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A59" zoomScale="87" zoomScaleNormal="87" workbookViewId="0">
      <selection activeCell="A67" sqref="A67:XFD67"/>
    </sheetView>
  </sheetViews>
  <sheetFormatPr defaultColWidth="10.7265625" defaultRowHeight="14.15" customHeight="1"/>
  <cols>
    <col min="1" max="1" width="70.1796875" style="3" customWidth="1"/>
    <col min="2" max="2" width="3.54296875" style="45" customWidth="1"/>
    <col min="3" max="3" width="13.7265625" style="3" customWidth="1"/>
    <col min="4" max="4" width="10.81640625" style="3" customWidth="1"/>
    <col min="5" max="16384" width="10.7265625" style="3"/>
  </cols>
  <sheetData>
    <row r="1" spans="1:5" ht="17.25" customHeight="1">
      <c r="A1" s="1" t="s">
        <v>0</v>
      </c>
      <c r="B1" s="1"/>
      <c r="C1" s="1"/>
      <c r="D1" s="2"/>
      <c r="E1" s="2"/>
    </row>
    <row r="2" spans="1:5" ht="17.25" customHeight="1">
      <c r="A2" s="4" t="s">
        <v>1</v>
      </c>
      <c r="B2" s="5"/>
      <c r="C2" s="5"/>
      <c r="D2" s="2"/>
      <c r="E2" s="2"/>
    </row>
    <row r="3" spans="1:5" ht="17.25" customHeight="1">
      <c r="A3" s="6" t="s">
        <v>66</v>
      </c>
      <c r="B3" s="6"/>
      <c r="C3" s="6"/>
      <c r="D3" s="2"/>
      <c r="E3" s="2"/>
    </row>
    <row r="4" spans="1:5" ht="17.25" customHeight="1">
      <c r="A4" s="5" t="s">
        <v>2</v>
      </c>
      <c r="B4" s="5"/>
      <c r="C4" s="5"/>
      <c r="D4" s="2"/>
      <c r="E4" s="2"/>
    </row>
    <row r="5" spans="1:5" ht="17.25" customHeight="1">
      <c r="A5" s="5" t="s">
        <v>3</v>
      </c>
      <c r="B5" s="5"/>
      <c r="C5" s="5"/>
      <c r="D5" s="2"/>
      <c r="E5" s="2"/>
    </row>
    <row r="6" spans="1:5" ht="15" customHeight="1">
      <c r="A6" s="7"/>
      <c r="B6" s="8"/>
      <c r="C6" s="7"/>
      <c r="D6" s="2"/>
      <c r="E6" s="2"/>
    </row>
    <row r="7" spans="1:5" ht="14.15" customHeight="1">
      <c r="A7" s="2"/>
      <c r="B7" s="9"/>
      <c r="C7" s="10">
        <v>2018</v>
      </c>
      <c r="D7" s="2"/>
      <c r="E7" s="2"/>
    </row>
    <row r="8" spans="1:5" ht="14">
      <c r="A8" s="11" t="s">
        <v>4</v>
      </c>
      <c r="B8" s="9"/>
      <c r="C8" s="12"/>
      <c r="D8" s="2"/>
      <c r="E8" s="2"/>
    </row>
    <row r="9" spans="1:5" ht="14">
      <c r="A9" s="13" t="s">
        <v>5</v>
      </c>
      <c r="B9" s="14"/>
      <c r="C9" s="15">
        <f>SUM(C10:C13)</f>
        <v>1857099.2</v>
      </c>
      <c r="D9" s="2"/>
      <c r="E9" s="2"/>
    </row>
    <row r="10" spans="1:5" ht="14.15" customHeight="1">
      <c r="A10" s="17" t="s">
        <v>6</v>
      </c>
      <c r="B10" s="18"/>
      <c r="C10" s="19">
        <v>359000.5</v>
      </c>
      <c r="D10" s="2"/>
      <c r="E10" s="2"/>
    </row>
    <row r="11" spans="1:5" ht="14.15" customHeight="1">
      <c r="A11" s="20" t="s">
        <v>7</v>
      </c>
      <c r="B11" s="18"/>
      <c r="C11" s="19">
        <v>4451.8999999999996</v>
      </c>
      <c r="D11" s="2"/>
      <c r="E11" s="2"/>
    </row>
    <row r="12" spans="1:5" ht="14.15" customHeight="1">
      <c r="A12" s="17" t="s">
        <v>8</v>
      </c>
      <c r="B12" s="18"/>
      <c r="C12" s="19">
        <v>56117.3</v>
      </c>
      <c r="D12" s="2"/>
      <c r="E12" s="2"/>
    </row>
    <row r="13" spans="1:5" ht="14.15" customHeight="1">
      <c r="A13" s="17" t="s">
        <v>9</v>
      </c>
      <c r="B13" s="18"/>
      <c r="C13" s="15">
        <v>1437529.5</v>
      </c>
      <c r="D13" s="2"/>
      <c r="E13" s="2"/>
    </row>
    <row r="14" spans="1:5" ht="8.25" customHeight="1">
      <c r="A14" s="17"/>
      <c r="B14" s="18"/>
      <c r="C14" s="19"/>
      <c r="D14" s="2"/>
      <c r="E14" s="2"/>
    </row>
    <row r="15" spans="1:5" ht="14.15" customHeight="1">
      <c r="A15" s="21" t="s">
        <v>10</v>
      </c>
      <c r="B15" s="18"/>
      <c r="C15" s="15">
        <f>SUM(C16:C18)</f>
        <v>38628.9</v>
      </c>
      <c r="D15" s="2"/>
      <c r="E15" s="2"/>
    </row>
    <row r="16" spans="1:5" ht="14.15" customHeight="1">
      <c r="A16" s="17" t="s">
        <v>11</v>
      </c>
      <c r="B16" s="18"/>
      <c r="C16" s="19">
        <v>3638.8</v>
      </c>
      <c r="D16" s="2"/>
      <c r="E16" s="2"/>
    </row>
    <row r="17" spans="1:5" ht="14.15" customHeight="1">
      <c r="A17" s="17" t="s">
        <v>12</v>
      </c>
      <c r="B17" s="18"/>
      <c r="C17" s="19">
        <v>3805.3</v>
      </c>
      <c r="D17" s="2"/>
      <c r="E17" s="2"/>
    </row>
    <row r="18" spans="1:5" ht="14.15" customHeight="1">
      <c r="A18" s="17" t="s">
        <v>13</v>
      </c>
      <c r="B18" s="18"/>
      <c r="C18" s="15">
        <v>31184.799999999999</v>
      </c>
      <c r="D18" s="2"/>
      <c r="E18" s="2"/>
    </row>
    <row r="19" spans="1:5" ht="8.25" customHeight="1">
      <c r="A19" s="17"/>
      <c r="B19" s="18"/>
      <c r="C19" s="19"/>
      <c r="D19" s="2"/>
      <c r="E19" s="2"/>
    </row>
    <row r="20" spans="1:5" ht="14.15" customHeight="1">
      <c r="A20" s="21" t="s">
        <v>14</v>
      </c>
      <c r="B20" s="18"/>
      <c r="C20" s="19"/>
      <c r="D20" s="2"/>
      <c r="E20" s="2"/>
    </row>
    <row r="21" spans="1:5" ht="14.15" customHeight="1">
      <c r="A21" s="17" t="s">
        <v>15</v>
      </c>
      <c r="B21" s="18"/>
      <c r="C21" s="19">
        <v>36669</v>
      </c>
      <c r="D21" s="2"/>
      <c r="E21" s="2"/>
    </row>
    <row r="22" spans="1:5" ht="15.75" customHeight="1" thickBot="1">
      <c r="A22" s="13" t="s">
        <v>16</v>
      </c>
      <c r="B22" s="18"/>
      <c r="C22" s="22">
        <f>C15+C9+C21</f>
        <v>1932397.0999999999</v>
      </c>
      <c r="D22" s="2"/>
      <c r="E22" s="2"/>
    </row>
    <row r="23" spans="1:5" ht="9" customHeight="1" thickTop="1">
      <c r="A23" s="13"/>
      <c r="B23" s="18"/>
      <c r="C23" s="16"/>
      <c r="D23" s="2"/>
      <c r="E23" s="2"/>
    </row>
    <row r="24" spans="1:5" ht="14.15" customHeight="1">
      <c r="A24" s="11" t="s">
        <v>17</v>
      </c>
      <c r="B24" s="18"/>
      <c r="C24" s="23"/>
      <c r="D24" s="2"/>
      <c r="E24" s="2"/>
    </row>
    <row r="25" spans="1:5" ht="14.15" customHeight="1">
      <c r="A25" s="13" t="s">
        <v>18</v>
      </c>
      <c r="B25" s="18"/>
      <c r="C25" s="15">
        <f>SUM(C26:C31)</f>
        <v>1540171.2999999998</v>
      </c>
      <c r="D25" s="2"/>
      <c r="E25" s="2"/>
    </row>
    <row r="26" spans="1:5" ht="14.15" customHeight="1">
      <c r="A26" s="17" t="s">
        <v>19</v>
      </c>
      <c r="B26" s="18"/>
      <c r="C26" s="19">
        <v>1332712.7</v>
      </c>
      <c r="D26" s="2"/>
      <c r="E26" s="2"/>
    </row>
    <row r="27" spans="1:5" ht="14.15" customHeight="1">
      <c r="A27" s="17" t="s">
        <v>20</v>
      </c>
      <c r="B27" s="18"/>
      <c r="C27" s="19">
        <v>253</v>
      </c>
      <c r="D27" s="2"/>
      <c r="E27" s="2"/>
    </row>
    <row r="28" spans="1:5" ht="14.15" customHeight="1">
      <c r="A28" s="17" t="s">
        <v>21</v>
      </c>
      <c r="B28" s="18"/>
      <c r="C28" s="19">
        <v>131066</v>
      </c>
      <c r="D28" s="2"/>
      <c r="E28" s="2"/>
    </row>
    <row r="29" spans="1:5" ht="14" hidden="1">
      <c r="A29" s="20" t="s">
        <v>22</v>
      </c>
      <c r="B29" s="18"/>
      <c r="C29" s="19">
        <v>0</v>
      </c>
      <c r="D29" s="2"/>
      <c r="E29" s="2"/>
    </row>
    <row r="30" spans="1:5" ht="14.15" customHeight="1">
      <c r="A30" s="17" t="s">
        <v>23</v>
      </c>
      <c r="B30" s="18"/>
      <c r="C30" s="19">
        <v>70478.399999999994</v>
      </c>
      <c r="D30" s="2"/>
      <c r="E30" s="2"/>
    </row>
    <row r="31" spans="1:5" ht="15.75" customHeight="1">
      <c r="A31" s="17" t="s">
        <v>24</v>
      </c>
      <c r="B31" s="18"/>
      <c r="C31" s="15">
        <v>5661.2</v>
      </c>
      <c r="D31" s="2"/>
      <c r="E31" s="2"/>
    </row>
    <row r="32" spans="1:5" ht="7.5" customHeight="1">
      <c r="A32" s="12"/>
      <c r="B32" s="18"/>
      <c r="C32" s="19"/>
      <c r="D32" s="2"/>
      <c r="E32" s="2"/>
    </row>
    <row r="33" spans="1:5" ht="14.15" customHeight="1">
      <c r="A33" s="13" t="s">
        <v>25</v>
      </c>
      <c r="B33" s="18"/>
      <c r="C33" s="15">
        <f>SUM(C34:C36)</f>
        <v>48732.3</v>
      </c>
      <c r="D33" s="2"/>
      <c r="E33" s="2"/>
    </row>
    <row r="34" spans="1:5" ht="14.15" customHeight="1">
      <c r="A34" s="17" t="s">
        <v>26</v>
      </c>
      <c r="B34" s="18"/>
      <c r="C34" s="19">
        <v>30820.3</v>
      </c>
      <c r="D34" s="2"/>
      <c r="E34" s="2"/>
    </row>
    <row r="35" spans="1:5" ht="14.15" customHeight="1">
      <c r="A35" s="17" t="s">
        <v>27</v>
      </c>
      <c r="B35" s="18"/>
      <c r="C35" s="19">
        <v>11119</v>
      </c>
      <c r="D35" s="2"/>
      <c r="E35" s="2"/>
    </row>
    <row r="36" spans="1:5" ht="14.15" customHeight="1">
      <c r="A36" s="17" t="s">
        <v>24</v>
      </c>
      <c r="B36" s="18"/>
      <c r="C36" s="15">
        <v>6793</v>
      </c>
      <c r="D36" s="2"/>
      <c r="E36" s="2"/>
    </row>
    <row r="37" spans="1:5" ht="15" customHeight="1">
      <c r="A37" s="13" t="s">
        <v>28</v>
      </c>
      <c r="B37" s="18"/>
      <c r="C37" s="15">
        <f>C33+C25</f>
        <v>1588903.5999999999</v>
      </c>
      <c r="D37" s="2"/>
      <c r="E37" s="2"/>
    </row>
    <row r="38" spans="1:5" ht="7.5" customHeight="1">
      <c r="A38" s="12"/>
      <c r="B38" s="18"/>
      <c r="C38" s="23"/>
      <c r="D38" s="2"/>
      <c r="E38" s="2"/>
    </row>
    <row r="39" spans="1:5" ht="14.25" customHeight="1">
      <c r="A39" s="13" t="s">
        <v>29</v>
      </c>
      <c r="B39" s="18"/>
      <c r="C39" s="24">
        <v>0.1</v>
      </c>
      <c r="D39" s="2"/>
      <c r="E39" s="2"/>
    </row>
    <row r="40" spans="1:5" ht="7.5" customHeight="1">
      <c r="A40" s="12"/>
      <c r="B40" s="18"/>
      <c r="C40" s="23"/>
      <c r="D40" s="2"/>
      <c r="E40" s="2"/>
    </row>
    <row r="41" spans="1:5" ht="15" customHeight="1">
      <c r="A41" s="21" t="s">
        <v>30</v>
      </c>
      <c r="B41" s="18"/>
      <c r="C41" s="15">
        <f>SUM(C42:C43)</f>
        <v>343493.4</v>
      </c>
      <c r="D41" s="2"/>
      <c r="E41" s="2"/>
    </row>
    <row r="42" spans="1:5" ht="14.15" customHeight="1">
      <c r="A42" s="17" t="s">
        <v>31</v>
      </c>
      <c r="B42" s="18"/>
      <c r="C42" s="19">
        <v>114131.2</v>
      </c>
      <c r="D42" s="2"/>
      <c r="E42" s="2"/>
    </row>
    <row r="43" spans="1:5" ht="14.15" customHeight="1">
      <c r="A43" s="17" t="s">
        <v>32</v>
      </c>
      <c r="B43" s="18"/>
      <c r="C43" s="19">
        <v>229362.2</v>
      </c>
      <c r="D43" s="2"/>
      <c r="E43" s="2"/>
    </row>
    <row r="44" spans="1:5" ht="15" customHeight="1" thickBot="1">
      <c r="A44" s="13" t="s">
        <v>33</v>
      </c>
      <c r="B44" s="18"/>
      <c r="C44" s="22">
        <f>+C41+C37+C39</f>
        <v>1932397.1</v>
      </c>
      <c r="D44" s="2"/>
      <c r="E44" s="2"/>
    </row>
    <row r="45" spans="1:5" ht="6" customHeight="1" thickTop="1">
      <c r="A45" s="12"/>
      <c r="B45" s="18"/>
      <c r="C45" s="23"/>
      <c r="D45" s="2"/>
      <c r="E45" s="2"/>
    </row>
    <row r="46" spans="1:5" ht="5.25" customHeight="1">
      <c r="A46" s="12"/>
      <c r="B46" s="18"/>
      <c r="C46" s="25"/>
      <c r="D46" s="2"/>
      <c r="E46" s="2"/>
    </row>
    <row r="47" spans="1:5" ht="14">
      <c r="A47" s="27"/>
      <c r="B47" s="18"/>
      <c r="C47" s="28"/>
      <c r="D47" s="2"/>
      <c r="E47" s="2"/>
    </row>
    <row r="48" spans="1:5" ht="14" thickBot="1">
      <c r="A48" s="29"/>
      <c r="B48" s="29"/>
      <c r="C48" s="29"/>
      <c r="D48" s="2"/>
      <c r="E48" s="2"/>
    </row>
    <row r="49" spans="1:5" ht="14" thickTop="1">
      <c r="A49" s="30"/>
      <c r="B49" s="30"/>
      <c r="C49" s="30"/>
      <c r="D49" s="2"/>
      <c r="E49" s="2"/>
    </row>
    <row r="50" spans="1:5" ht="13.5">
      <c r="A50" s="31"/>
      <c r="B50" s="31"/>
      <c r="C50" s="31"/>
    </row>
    <row r="51" spans="1:5" ht="14">
      <c r="A51" s="33"/>
      <c r="B51" s="34"/>
      <c r="C51" s="35"/>
    </row>
    <row r="52" spans="1:5" ht="14">
      <c r="A52" s="33"/>
      <c r="B52" s="34"/>
      <c r="C52" s="36"/>
    </row>
    <row r="53" spans="1:5" ht="14.5">
      <c r="A53" s="37"/>
      <c r="B53" s="34"/>
      <c r="C53" s="36"/>
    </row>
    <row r="54" spans="1:5" ht="14">
      <c r="A54" s="38"/>
      <c r="B54" s="39"/>
      <c r="C54" s="40"/>
    </row>
    <row r="55" spans="1:5" ht="15.75" customHeight="1">
      <c r="A55" s="38"/>
      <c r="B55" s="39"/>
      <c r="C55" s="40"/>
    </row>
    <row r="56" spans="1:5" s="43" customFormat="1" ht="13">
      <c r="A56" s="41"/>
      <c r="B56" s="42"/>
      <c r="C56" s="42"/>
    </row>
    <row r="57" spans="1:5" s="43" customFormat="1" ht="13">
      <c r="A57" s="41"/>
      <c r="B57" s="42"/>
      <c r="C57" s="42"/>
    </row>
    <row r="58" spans="1:5" s="43" customFormat="1" ht="13">
      <c r="A58" s="41"/>
      <c r="B58" s="42"/>
      <c r="C58" s="42"/>
    </row>
    <row r="59" spans="1:5" s="43" customFormat="1" ht="13">
      <c r="A59" s="38"/>
      <c r="B59" s="42"/>
      <c r="C59" s="42"/>
    </row>
    <row r="60" spans="1:5" s="43" customFormat="1" ht="13">
      <c r="A60" s="38"/>
      <c r="B60" s="42"/>
      <c r="C60" s="42"/>
    </row>
    <row r="61" spans="1:5" s="43" customFormat="1" ht="13">
      <c r="A61" s="44" t="s">
        <v>34</v>
      </c>
      <c r="B61" s="42"/>
      <c r="C61" s="42"/>
    </row>
    <row r="62" spans="1:5" s="43" customFormat="1" ht="15" customHeight="1">
      <c r="A62" s="44"/>
      <c r="B62" s="40"/>
      <c r="C62" s="40"/>
    </row>
    <row r="63" spans="1:5" ht="14.15" customHeight="1">
      <c r="C63" s="46"/>
    </row>
    <row r="64" spans="1:5" s="47" customFormat="1" ht="14.15" customHeight="1">
      <c r="A64" s="3"/>
      <c r="B64" s="45"/>
      <c r="C64" s="46"/>
    </row>
    <row r="65" spans="1:10" ht="14.15" customHeight="1">
      <c r="C65" s="46"/>
    </row>
    <row r="66" spans="1:10" s="48" customFormat="1" ht="13.5">
      <c r="A66" s="3"/>
      <c r="B66" s="45"/>
      <c r="C66" s="46"/>
    </row>
    <row r="67" spans="1:10" ht="13.5" customHeight="1">
      <c r="C67" s="49"/>
      <c r="D67" s="48"/>
      <c r="E67" s="48"/>
    </row>
    <row r="68" spans="1:10" ht="13.5" customHeight="1">
      <c r="C68" s="46"/>
    </row>
    <row r="69" spans="1:10" ht="14.15" customHeight="1">
      <c r="C69" s="46"/>
    </row>
    <row r="70" spans="1:10" ht="14.15" customHeight="1">
      <c r="C70" s="46"/>
    </row>
    <row r="71" spans="1:10" ht="14.15" customHeight="1">
      <c r="C71" s="46"/>
    </row>
    <row r="72" spans="1:10" ht="14.15" customHeight="1">
      <c r="C72" s="46"/>
    </row>
    <row r="73" spans="1:10" ht="14.15" customHeight="1">
      <c r="C73" s="46"/>
    </row>
    <row r="74" spans="1:10" ht="14.15" customHeight="1">
      <c r="C74" s="46"/>
    </row>
    <row r="75" spans="1:10" ht="14.15" customHeight="1">
      <c r="C75" s="46"/>
    </row>
    <row r="76" spans="1:10" ht="14.15" customHeight="1">
      <c r="C76" s="46"/>
    </row>
    <row r="77" spans="1:10" ht="14.15" customHeight="1">
      <c r="C77" s="46"/>
    </row>
    <row r="78" spans="1:10" ht="14.15" customHeight="1">
      <c r="C78" s="46"/>
    </row>
    <row r="79" spans="1:10" ht="14.15" customHeight="1">
      <c r="C79" s="46"/>
    </row>
    <row r="80" spans="1:10" s="32" customFormat="1" ht="14.15" customHeight="1">
      <c r="A80" s="3"/>
      <c r="B80" s="45"/>
      <c r="C80" s="46"/>
      <c r="D80" s="3"/>
      <c r="E80" s="3"/>
      <c r="F80" s="3"/>
      <c r="G80" s="3"/>
      <c r="H80" s="3"/>
      <c r="I80" s="3"/>
      <c r="J80" s="3"/>
    </row>
    <row r="81" spans="1:10" s="32" customFormat="1" ht="14.15" customHeight="1">
      <c r="A81" s="3"/>
      <c r="B81" s="45"/>
      <c r="C81" s="46"/>
      <c r="D81" s="3"/>
      <c r="E81" s="3"/>
      <c r="F81" s="3"/>
      <c r="G81" s="3"/>
      <c r="H81" s="3"/>
      <c r="I81" s="3"/>
      <c r="J81" s="3"/>
    </row>
    <row r="82" spans="1:10" s="32" customFormat="1" ht="14.15" customHeight="1">
      <c r="A82" s="3"/>
      <c r="B82" s="45"/>
      <c r="C82" s="46"/>
      <c r="D82" s="3"/>
      <c r="E82" s="3"/>
      <c r="F82" s="3"/>
      <c r="G82" s="3"/>
      <c r="H82" s="3"/>
      <c r="I82" s="3"/>
      <c r="J82" s="3"/>
    </row>
    <row r="83" spans="1:10" s="32" customFormat="1" ht="14.15" customHeight="1">
      <c r="A83" s="3"/>
      <c r="B83" s="45"/>
      <c r="C83" s="46"/>
      <c r="D83" s="3"/>
      <c r="E83" s="3"/>
      <c r="F83" s="3"/>
      <c r="G83" s="3"/>
      <c r="H83" s="3"/>
      <c r="I83" s="3"/>
      <c r="J83" s="3"/>
    </row>
    <row r="84" spans="1:10" s="32" customFormat="1" ht="14.15" customHeight="1">
      <c r="A84" s="3"/>
      <c r="B84" s="45"/>
      <c r="C84" s="46"/>
      <c r="D84" s="3"/>
      <c r="E84" s="3"/>
      <c r="F84" s="3"/>
      <c r="G84" s="3"/>
      <c r="H84" s="3"/>
      <c r="I84" s="3"/>
      <c r="J84" s="3"/>
    </row>
  </sheetData>
  <pageMargins left="0.51181102362204722" right="0" top="0.43307086614173229" bottom="0.31496062992125984" header="0.35433070866141736" footer="0.15748031496062992"/>
  <pageSetup scale="89"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="93" zoomScaleNormal="93" zoomScaleSheetLayoutView="100" workbookViewId="0">
      <selection activeCell="A62" sqref="A62:IV62"/>
    </sheetView>
  </sheetViews>
  <sheetFormatPr defaultColWidth="10.7265625" defaultRowHeight="14.25" customHeight="1"/>
  <cols>
    <col min="1" max="1" width="49" style="3" customWidth="1"/>
    <col min="2" max="2" width="4.1796875" style="45" customWidth="1"/>
    <col min="3" max="3" width="14.453125" style="3" customWidth="1"/>
    <col min="4" max="4" width="4.1796875" style="3" customWidth="1"/>
    <col min="5" max="5" width="5.1796875" style="3" customWidth="1"/>
    <col min="6" max="16384" width="10.7265625" style="3"/>
  </cols>
  <sheetData>
    <row r="1" spans="1:4" ht="16.5" customHeight="1">
      <c r="A1" s="1" t="s">
        <v>35</v>
      </c>
      <c r="B1" s="1"/>
      <c r="C1" s="1"/>
      <c r="D1" s="1"/>
    </row>
    <row r="2" spans="1:4" ht="16.5" customHeight="1">
      <c r="A2" s="4" t="s">
        <v>1</v>
      </c>
      <c r="B2" s="5"/>
      <c r="C2" s="5"/>
      <c r="D2" s="5"/>
    </row>
    <row r="3" spans="1:4" ht="16.5" customHeight="1">
      <c r="A3" s="6" t="s">
        <v>67</v>
      </c>
      <c r="B3" s="6"/>
      <c r="C3" s="6"/>
      <c r="D3" s="6"/>
    </row>
    <row r="4" spans="1:4" ht="16.5" customHeight="1">
      <c r="A4" s="5" t="s">
        <v>36</v>
      </c>
      <c r="B4" s="5"/>
      <c r="C4" s="5"/>
      <c r="D4" s="5"/>
    </row>
    <row r="5" spans="1:4" ht="16.5" customHeight="1">
      <c r="A5" s="5" t="s">
        <v>3</v>
      </c>
      <c r="B5" s="5"/>
      <c r="C5" s="5"/>
      <c r="D5" s="5"/>
    </row>
    <row r="6" spans="1:4" ht="14.25" customHeight="1">
      <c r="A6" s="50"/>
      <c r="B6" s="8"/>
      <c r="C6" s="7"/>
      <c r="D6" s="7"/>
    </row>
    <row r="7" spans="1:4" ht="14.25" customHeight="1">
      <c r="A7" s="7"/>
      <c r="B7" s="9"/>
      <c r="C7" s="10">
        <v>2018</v>
      </c>
      <c r="D7" s="9"/>
    </row>
    <row r="8" spans="1:4" ht="14.25" customHeight="1">
      <c r="A8" s="7"/>
      <c r="B8" s="8"/>
      <c r="C8" s="7"/>
      <c r="D8" s="7"/>
    </row>
    <row r="9" spans="1:4" ht="14.25" customHeight="1">
      <c r="A9" s="51" t="s">
        <v>37</v>
      </c>
      <c r="B9" s="8"/>
      <c r="C9" s="52">
        <f>SUM(C10:C17)</f>
        <v>150183.40000000002</v>
      </c>
      <c r="D9" s="53"/>
    </row>
    <row r="10" spans="1:4" ht="14.25" customHeight="1">
      <c r="A10" s="55" t="s">
        <v>38</v>
      </c>
      <c r="B10" s="56"/>
      <c r="C10" s="54">
        <v>118348.3</v>
      </c>
      <c r="D10" s="53"/>
    </row>
    <row r="11" spans="1:4" ht="14.25" customHeight="1">
      <c r="A11" s="55" t="s">
        <v>39</v>
      </c>
      <c r="B11" s="56"/>
      <c r="C11" s="54">
        <v>9842.6</v>
      </c>
      <c r="D11" s="57"/>
    </row>
    <row r="12" spans="1:4" ht="14.25" customHeight="1">
      <c r="A12" s="55" t="s">
        <v>40</v>
      </c>
      <c r="B12" s="56"/>
      <c r="C12" s="54">
        <v>3342.6</v>
      </c>
      <c r="D12" s="58"/>
    </row>
    <row r="13" spans="1:4" ht="15.5" hidden="1">
      <c r="A13" s="55" t="s">
        <v>41</v>
      </c>
      <c r="B13" s="56"/>
      <c r="C13" s="54">
        <v>0</v>
      </c>
      <c r="D13" s="57"/>
    </row>
    <row r="14" spans="1:4" ht="14.25" customHeight="1">
      <c r="A14" s="55" t="s">
        <v>42</v>
      </c>
      <c r="B14" s="56"/>
      <c r="C14" s="54">
        <v>147.6</v>
      </c>
      <c r="D14" s="57"/>
    </row>
    <row r="15" spans="1:4" ht="14.25" customHeight="1">
      <c r="A15" s="55" t="s">
        <v>43</v>
      </c>
      <c r="B15" s="56"/>
      <c r="C15" s="54">
        <v>5483.9</v>
      </c>
      <c r="D15" s="57"/>
    </row>
    <row r="16" spans="1:4" s="59" customFormat="1" ht="14.25" customHeight="1">
      <c r="A16" s="55" t="s">
        <v>44</v>
      </c>
      <c r="B16" s="56"/>
      <c r="C16" s="54">
        <v>232.2</v>
      </c>
      <c r="D16" s="57"/>
    </row>
    <row r="17" spans="1:4" ht="14.25" customHeight="1">
      <c r="A17" s="55" t="s">
        <v>45</v>
      </c>
      <c r="B17" s="56"/>
      <c r="C17" s="54">
        <v>12786.2</v>
      </c>
      <c r="D17" s="58"/>
    </row>
    <row r="18" spans="1:4" ht="9" customHeight="1">
      <c r="A18" s="60"/>
      <c r="B18" s="56"/>
      <c r="C18" s="54"/>
      <c r="D18" s="57"/>
    </row>
    <row r="19" spans="1:4" ht="14.25" customHeight="1">
      <c r="A19" s="51" t="s">
        <v>46</v>
      </c>
      <c r="B19" s="56"/>
      <c r="C19" s="52">
        <f>SUM(C20:C25)</f>
        <v>44527.4</v>
      </c>
      <c r="D19" s="53"/>
    </row>
    <row r="20" spans="1:4" ht="14.25" customHeight="1">
      <c r="A20" s="61" t="s">
        <v>47</v>
      </c>
      <c r="B20" s="56"/>
      <c r="C20" s="54">
        <v>28693.200000000001</v>
      </c>
      <c r="D20" s="57"/>
    </row>
    <row r="21" spans="1:4" ht="14.25" customHeight="1">
      <c r="A21" s="61" t="s">
        <v>48</v>
      </c>
      <c r="B21" s="56"/>
      <c r="C21" s="62">
        <v>5795.9</v>
      </c>
      <c r="D21" s="58"/>
    </row>
    <row r="22" spans="1:4" ht="14.25" customHeight="1">
      <c r="A22" s="61" t="s">
        <v>49</v>
      </c>
      <c r="B22" s="56"/>
      <c r="C22" s="54">
        <v>3709</v>
      </c>
      <c r="D22" s="53"/>
    </row>
    <row r="23" spans="1:4" ht="14.25" hidden="1" customHeight="1">
      <c r="A23" s="61" t="s">
        <v>50</v>
      </c>
      <c r="B23" s="56"/>
      <c r="C23" s="54">
        <v>0</v>
      </c>
      <c r="D23" s="53"/>
    </row>
    <row r="24" spans="1:4" ht="14.25" customHeight="1">
      <c r="A24" s="61" t="s">
        <v>44</v>
      </c>
      <c r="B24" s="56"/>
      <c r="C24" s="54">
        <v>11.5</v>
      </c>
      <c r="D24" s="53"/>
    </row>
    <row r="25" spans="1:4" ht="14.25" customHeight="1">
      <c r="A25" s="61" t="s">
        <v>45</v>
      </c>
      <c r="B25" s="56"/>
      <c r="C25" s="54">
        <v>6317.8</v>
      </c>
      <c r="D25" s="57"/>
    </row>
    <row r="26" spans="1:4" ht="9" customHeight="1">
      <c r="A26" s="60"/>
      <c r="B26" s="56"/>
      <c r="C26" s="62"/>
      <c r="D26" s="58"/>
    </row>
    <row r="27" spans="1:4" ht="14.25" customHeight="1">
      <c r="A27" s="63" t="s">
        <v>51</v>
      </c>
      <c r="B27" s="56"/>
      <c r="C27" s="64">
        <v>16504.599999999999</v>
      </c>
      <c r="D27" s="57"/>
    </row>
    <row r="28" spans="1:4" ht="9" customHeight="1">
      <c r="A28" s="60"/>
      <c r="B28" s="56"/>
      <c r="C28" s="62"/>
      <c r="D28" s="58"/>
    </row>
    <row r="29" spans="1:4" ht="14.25" customHeight="1">
      <c r="A29" s="66" t="s">
        <v>52</v>
      </c>
      <c r="B29" s="56"/>
      <c r="C29" s="54">
        <f>+C9-C19-C27</f>
        <v>89151.400000000023</v>
      </c>
      <c r="D29" s="53"/>
    </row>
    <row r="30" spans="1:4" ht="9" customHeight="1">
      <c r="A30" s="60"/>
      <c r="B30" s="56"/>
      <c r="C30" s="65"/>
      <c r="D30" s="57"/>
    </row>
    <row r="31" spans="1:4" ht="14.25" customHeight="1">
      <c r="A31" s="51" t="s">
        <v>53</v>
      </c>
      <c r="B31" s="56"/>
      <c r="C31" s="67">
        <f>SUM(C32:C34)</f>
        <v>64676.600000000006</v>
      </c>
      <c r="D31" s="58"/>
    </row>
    <row r="32" spans="1:4" ht="14.25" customHeight="1">
      <c r="A32" s="68" t="s">
        <v>54</v>
      </c>
      <c r="B32" s="56"/>
      <c r="C32" s="62">
        <v>29911.599999999999</v>
      </c>
      <c r="D32" s="58"/>
    </row>
    <row r="33" spans="1:5" ht="14.25" customHeight="1">
      <c r="A33" s="68" t="s">
        <v>55</v>
      </c>
      <c r="B33" s="69"/>
      <c r="C33" s="70">
        <v>31065.7</v>
      </c>
      <c r="D33" s="71"/>
      <c r="E33" s="72"/>
    </row>
    <row r="34" spans="1:5" ht="14.25" customHeight="1">
      <c r="A34" s="68" t="s">
        <v>56</v>
      </c>
      <c r="B34" s="69"/>
      <c r="C34" s="73">
        <v>3699.3</v>
      </c>
      <c r="D34" s="71"/>
      <c r="E34" s="72"/>
    </row>
    <row r="35" spans="1:5" ht="11.25" customHeight="1">
      <c r="A35" s="51"/>
      <c r="B35" s="69"/>
      <c r="C35" s="70"/>
      <c r="D35" s="71"/>
      <c r="E35" s="72"/>
    </row>
    <row r="36" spans="1:5" ht="14.25" customHeight="1">
      <c r="A36" s="74" t="s">
        <v>57</v>
      </c>
      <c r="B36" s="69"/>
      <c r="C36" s="70">
        <f>+(C29-C31)</f>
        <v>24474.800000000017</v>
      </c>
      <c r="D36" s="75"/>
      <c r="E36" s="72"/>
    </row>
    <row r="37" spans="1:5" ht="8.25" customHeight="1">
      <c r="A37" s="68"/>
      <c r="B37" s="69"/>
      <c r="C37" s="70"/>
      <c r="D37" s="71"/>
      <c r="E37" s="72"/>
    </row>
    <row r="38" spans="1:5" ht="14.25" customHeight="1">
      <c r="A38" s="60" t="s">
        <v>58</v>
      </c>
      <c r="B38" s="69"/>
      <c r="C38" s="73">
        <v>8661</v>
      </c>
      <c r="D38" s="71"/>
      <c r="E38" s="72"/>
    </row>
    <row r="39" spans="1:5" ht="14.25" customHeight="1">
      <c r="A39" s="76" t="s">
        <v>59</v>
      </c>
      <c r="B39" s="69"/>
      <c r="C39" s="70">
        <f>+C36+C38</f>
        <v>33135.800000000017</v>
      </c>
      <c r="D39" s="71"/>
      <c r="E39" s="72"/>
    </row>
    <row r="40" spans="1:5" ht="14.25" customHeight="1">
      <c r="A40" s="60" t="s">
        <v>60</v>
      </c>
      <c r="B40" s="69"/>
      <c r="C40" s="70">
        <v>-11116.068090000001</v>
      </c>
      <c r="D40" s="71"/>
      <c r="E40" s="72"/>
    </row>
    <row r="41" spans="1:5" ht="14.25" customHeight="1">
      <c r="A41" s="60" t="s">
        <v>61</v>
      </c>
      <c r="B41" s="69"/>
      <c r="C41" s="73">
        <v>-1182.2543899999998</v>
      </c>
      <c r="D41" s="71"/>
      <c r="E41" s="72"/>
    </row>
    <row r="42" spans="1:5" ht="8.25" customHeight="1">
      <c r="A42" s="60"/>
      <c r="B42" s="69"/>
      <c r="C42" s="70"/>
      <c r="D42" s="71"/>
      <c r="E42" s="72"/>
    </row>
    <row r="43" spans="1:5" ht="18.75" customHeight="1">
      <c r="A43" s="60" t="s">
        <v>62</v>
      </c>
      <c r="B43" s="69"/>
      <c r="C43" s="70">
        <f>+C39+C40+C41</f>
        <v>20837.477520000019</v>
      </c>
      <c r="D43" s="71"/>
      <c r="E43" s="72"/>
    </row>
    <row r="44" spans="1:5" ht="18" customHeight="1">
      <c r="A44" s="60" t="s">
        <v>63</v>
      </c>
      <c r="B44" s="69"/>
      <c r="C44" s="70">
        <v>0</v>
      </c>
      <c r="D44" s="71"/>
      <c r="E44" s="72"/>
    </row>
    <row r="45" spans="1:5" ht="19.5" customHeight="1" thickBot="1">
      <c r="A45" s="77" t="s">
        <v>64</v>
      </c>
      <c r="B45" s="69"/>
      <c r="C45" s="78">
        <f>+C43+C44</f>
        <v>20837.477520000019</v>
      </c>
      <c r="D45" s="71"/>
      <c r="E45" s="72"/>
    </row>
    <row r="46" spans="1:5" ht="13.5" customHeight="1" thickTop="1">
      <c r="A46" s="77"/>
      <c r="B46" s="79"/>
      <c r="C46" s="80"/>
      <c r="D46" s="81"/>
    </row>
    <row r="47" spans="1:5" ht="14.25" customHeight="1">
      <c r="A47" s="26"/>
      <c r="B47" s="18"/>
      <c r="C47" s="82"/>
      <c r="D47" s="12"/>
    </row>
    <row r="48" spans="1:5" ht="14.25" customHeight="1" thickBot="1">
      <c r="A48" s="29"/>
      <c r="B48" s="29"/>
      <c r="C48" s="29"/>
      <c r="D48" s="29"/>
    </row>
    <row r="49" spans="1:4" ht="14.25" customHeight="1" thickTop="1">
      <c r="A49" s="30"/>
      <c r="B49" s="30"/>
      <c r="C49" s="30"/>
      <c r="D49" s="30"/>
    </row>
    <row r="50" spans="1:4" ht="14.25" customHeight="1">
      <c r="A50" s="83"/>
      <c r="B50" s="83"/>
      <c r="C50" s="83"/>
      <c r="D50" s="83"/>
    </row>
    <row r="51" spans="1:4" ht="14.25" customHeight="1">
      <c r="A51" s="83"/>
      <c r="B51" s="83"/>
      <c r="C51" s="83"/>
      <c r="D51" s="83"/>
    </row>
    <row r="52" spans="1:4" ht="14.25" customHeight="1">
      <c r="A52" s="84"/>
      <c r="B52" s="18"/>
      <c r="C52" s="12"/>
      <c r="D52" s="12"/>
    </row>
    <row r="53" spans="1:4" ht="14.25" customHeight="1">
      <c r="A53" s="84"/>
      <c r="B53" s="18"/>
      <c r="C53" s="12"/>
      <c r="D53" s="12"/>
    </row>
    <row r="54" spans="1:4" ht="14">
      <c r="A54" s="85"/>
      <c r="B54" s="86"/>
      <c r="C54" s="87"/>
      <c r="D54" s="87"/>
    </row>
    <row r="55" spans="1:4" ht="15.75" customHeight="1">
      <c r="A55" s="85"/>
      <c r="B55" s="86"/>
      <c r="C55" s="87"/>
      <c r="D55" s="87"/>
    </row>
    <row r="56" spans="1:4" s="43" customFormat="1" ht="13">
      <c r="A56" s="88"/>
      <c r="B56" s="29"/>
      <c r="C56" s="29"/>
      <c r="D56" s="87"/>
    </row>
    <row r="57" spans="1:4" s="43" customFormat="1" ht="13">
      <c r="A57" s="88"/>
      <c r="B57" s="29"/>
      <c r="C57" s="29"/>
      <c r="D57" s="87"/>
    </row>
    <row r="58" spans="1:4" s="43" customFormat="1" ht="13">
      <c r="A58" s="88"/>
      <c r="B58" s="29"/>
      <c r="C58" s="29"/>
      <c r="D58" s="87"/>
    </row>
    <row r="59" spans="1:4" s="43" customFormat="1" ht="13">
      <c r="A59" s="85"/>
      <c r="B59" s="29"/>
      <c r="C59" s="29"/>
      <c r="D59" s="87"/>
    </row>
    <row r="60" spans="1:4" s="43" customFormat="1" ht="13">
      <c r="A60" s="85"/>
      <c r="B60" s="29"/>
      <c r="C60" s="29"/>
      <c r="D60" s="29"/>
    </row>
    <row r="61" spans="1:4" s="43" customFormat="1" ht="13">
      <c r="A61" s="89" t="s">
        <v>65</v>
      </c>
      <c r="B61" s="29"/>
      <c r="C61" s="29"/>
      <c r="D61" s="29"/>
    </row>
    <row r="62" spans="1:4" s="43" customFormat="1" ht="15" customHeight="1">
      <c r="A62" s="89"/>
      <c r="B62" s="87"/>
      <c r="C62" s="87"/>
      <c r="D62" s="29"/>
    </row>
    <row r="63" spans="1:4" ht="14.25" customHeight="1">
      <c r="C63" s="46"/>
      <c r="D63" s="46"/>
    </row>
  </sheetData>
  <printOptions horizontalCentered="1"/>
  <pageMargins left="0.43307086614173229" right="0.15748031496062992" top="0.51181102362204722" bottom="0.55118110236220474" header="0.23622047244094491" footer="0.23622047244094491"/>
  <pageSetup scale="80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</vt:lpstr>
      <vt:lpstr>Est.Res.</vt:lpstr>
      <vt:lpstr>Balance!Print_Area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Castro</dc:creator>
  <cp:lastModifiedBy>Samuel Castro</cp:lastModifiedBy>
  <dcterms:created xsi:type="dcterms:W3CDTF">2019-01-02T14:48:44Z</dcterms:created>
  <dcterms:modified xsi:type="dcterms:W3CDTF">2019-01-02T14:57:19Z</dcterms:modified>
</cp:coreProperties>
</file>